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<sst xmlns="http://schemas.openxmlformats.org/spreadsheetml/2006/main" count="78" uniqueCount="69">
  <si>
    <t>Inntekter</t>
  </si>
  <si>
    <t>Medlemskontigent</t>
  </si>
  <si>
    <t>Antall</t>
  </si>
  <si>
    <t>Pris</t>
  </si>
  <si>
    <t>Sum</t>
  </si>
  <si>
    <t>Klubbmedlem</t>
  </si>
  <si>
    <t>1/2 år + familiemedlem</t>
  </si>
  <si>
    <t>Medlem uten Fuglehunden</t>
  </si>
  <si>
    <t>Medlemskontigent total</t>
  </si>
  <si>
    <t>Sponsorinntekter</t>
  </si>
  <si>
    <t>Jakt</t>
  </si>
  <si>
    <t>Sponsorinntekter total</t>
  </si>
  <si>
    <t>Avlsarbeid</t>
  </si>
  <si>
    <t>Valpeliste</t>
  </si>
  <si>
    <t>Avlsarbeid total</t>
  </si>
  <si>
    <t>Renteinntekter</t>
  </si>
  <si>
    <t>Renteinntekter total</t>
  </si>
  <si>
    <t>Sum inntekter</t>
  </si>
  <si>
    <t>Kostnader</t>
  </si>
  <si>
    <t>Avgifter</t>
  </si>
  <si>
    <t>FKF Samarbeidsavgift</t>
  </si>
  <si>
    <t>Avgifter total</t>
  </si>
  <si>
    <t>Informasjon - publikasjoner</t>
  </si>
  <si>
    <t>Fuglehunden (6 utgaver)</t>
  </si>
  <si>
    <t>Informasjon - publikasjoner total</t>
  </si>
  <si>
    <t>Avlsrådmøter, saksbehandling og reiser</t>
  </si>
  <si>
    <t>Søk på hund</t>
  </si>
  <si>
    <t>Indexbasert avl, konsulttjenester</t>
  </si>
  <si>
    <t>Fuglehundprøver</t>
  </si>
  <si>
    <t>VM-lag</t>
  </si>
  <si>
    <t>NM-lag</t>
  </si>
  <si>
    <t>Fuglehundprøver total</t>
  </si>
  <si>
    <t>Utstilling - profilering</t>
  </si>
  <si>
    <t>Utstillingsmøter, forberedelse, reiser</t>
  </si>
  <si>
    <t>Utstilling - profilering total</t>
  </si>
  <si>
    <t>Styrende organer</t>
  </si>
  <si>
    <t>Generelforsamling</t>
  </si>
  <si>
    <t>Styremøter</t>
  </si>
  <si>
    <t>Møter i FKF/Raseutvalget</t>
  </si>
  <si>
    <t>Relasjoner avdelinger</t>
  </si>
  <si>
    <t>Relasjoner utenlandske søsterklubber</t>
  </si>
  <si>
    <t>Styrende organer total</t>
  </si>
  <si>
    <t>Klubbservice</t>
  </si>
  <si>
    <t>Kontorrekvisita</t>
  </si>
  <si>
    <t>IT-kostnader</t>
  </si>
  <si>
    <t>Porto og frakt</t>
  </si>
  <si>
    <t>Regnskapsføring</t>
  </si>
  <si>
    <t>Forsikringer</t>
  </si>
  <si>
    <t>Gaver</t>
  </si>
  <si>
    <t>Annet</t>
  </si>
  <si>
    <t>Klubbservice total</t>
  </si>
  <si>
    <t xml:space="preserve">Sum kostnader </t>
  </si>
  <si>
    <t>Budsjettert resultat</t>
  </si>
  <si>
    <t xml:space="preserve">Grasrotandelen </t>
  </si>
  <si>
    <t xml:space="preserve">Informasjonshefte </t>
  </si>
  <si>
    <t>Fellesutstillingen</t>
  </si>
  <si>
    <t>Utstilling</t>
  </si>
  <si>
    <t>Utstilling total</t>
  </si>
  <si>
    <t>Trippelprøven</t>
  </si>
  <si>
    <t>Budsjett 2012</t>
  </si>
  <si>
    <t>Lønn klubbsekretær</t>
  </si>
  <si>
    <t>Klubbsekretær AGA</t>
  </si>
  <si>
    <t>Klubbsekretær OTP</t>
  </si>
  <si>
    <t>Feripenger klubbsekretær</t>
  </si>
  <si>
    <t>Avlsberegninger</t>
  </si>
  <si>
    <t>Drift nettside</t>
  </si>
  <si>
    <t>Aktivitetsstøtte</t>
  </si>
  <si>
    <t>Tlf sekretær</t>
  </si>
  <si>
    <t xml:space="preserve">Kostnader redaktør 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</si>
</sst>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13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98">
      <selection activeCell="D105" sqref="D105"/>
    </sheetView>
  </sheetViews>
  <sheetFormatPr defaultColWidth="11.421875" defaultRowHeight="12.75"/>
  <cols>
    <col min="1" max="1" width="49.7109375" style="0" customWidth="1"/>
    <col min="2" max="4" width="9.7109375" style="0" customWidth="1"/>
  </cols>
  <sheetData>
    <row r="1" ht="25.5" customHeight="1">
      <c r="A1" s="4" t="s">
        <v>59</v>
      </c>
    </row>
    <row r="3" spans="1:4" s="1" customFormat="1" ht="12.75">
      <c r="A3" s="1" t="s">
        <v>0</v>
      </c>
      <c r="B3" s="10" t="s">
        <v>2</v>
      </c>
      <c r="C3" s="10" t="s">
        <v>3</v>
      </c>
      <c r="D3" s="10" t="s">
        <v>4</v>
      </c>
    </row>
    <row r="5" ht="12.75">
      <c r="A5" s="1" t="s">
        <v>1</v>
      </c>
    </row>
    <row r="6" spans="1:4" ht="12.75">
      <c r="A6" t="s">
        <v>5</v>
      </c>
      <c r="B6" s="20">
        <v>1400</v>
      </c>
      <c r="C6" s="20">
        <v>400</v>
      </c>
      <c r="D6">
        <f>B6*C6</f>
        <v>560000</v>
      </c>
    </row>
    <row r="7" spans="1:4" ht="12.75">
      <c r="A7" t="s">
        <v>6</v>
      </c>
      <c r="B7">
        <v>50</v>
      </c>
      <c r="C7">
        <v>200</v>
      </c>
      <c r="D7">
        <f>B7*C7</f>
        <v>10000</v>
      </c>
    </row>
    <row r="8" spans="1:4" ht="12.75">
      <c r="A8" t="s">
        <v>7</v>
      </c>
      <c r="B8">
        <v>150</v>
      </c>
      <c r="C8">
        <v>200</v>
      </c>
      <c r="D8">
        <f>B8*C8</f>
        <v>30000</v>
      </c>
    </row>
    <row r="10" spans="1:4" s="6" customFormat="1" ht="15">
      <c r="A10" s="8" t="s">
        <v>8</v>
      </c>
      <c r="B10" s="8"/>
      <c r="C10" s="8"/>
      <c r="D10" s="8">
        <f>D6+D7+D8+D9</f>
        <v>600000</v>
      </c>
    </row>
    <row r="12" ht="12.75">
      <c r="A12" s="2" t="s">
        <v>9</v>
      </c>
    </row>
    <row r="13" spans="1:4" ht="12.75">
      <c r="A13" t="s">
        <v>10</v>
      </c>
      <c r="B13">
        <v>1</v>
      </c>
      <c r="C13">
        <v>12000</v>
      </c>
      <c r="D13">
        <f>B13*C13</f>
        <v>12000</v>
      </c>
    </row>
    <row r="14" spans="1:4" ht="12.75">
      <c r="A14" s="3" t="s">
        <v>53</v>
      </c>
      <c r="B14">
        <v>1</v>
      </c>
      <c r="C14">
        <v>5000</v>
      </c>
      <c r="D14">
        <f>B14*C14</f>
        <v>5000</v>
      </c>
    </row>
    <row r="15" ht="12.75">
      <c r="A15" s="3"/>
    </row>
    <row r="16" spans="1:4" s="5" customFormat="1" ht="15">
      <c r="A16" s="11" t="s">
        <v>11</v>
      </c>
      <c r="B16" s="11"/>
      <c r="C16" s="11"/>
      <c r="D16" s="11">
        <f>D13+D14+D15</f>
        <v>17000</v>
      </c>
    </row>
    <row r="17" spans="1:4" s="5" customFormat="1" ht="15">
      <c r="A17" s="18"/>
      <c r="B17" s="18"/>
      <c r="C17" s="18"/>
      <c r="D17" s="18"/>
    </row>
    <row r="18" spans="1:4" s="5" customFormat="1" ht="15">
      <c r="A18" s="1" t="s">
        <v>28</v>
      </c>
      <c r="B18" s="18"/>
      <c r="C18" s="18"/>
      <c r="D18" s="18"/>
    </row>
    <row r="19" spans="1:4" s="5" customFormat="1" ht="15">
      <c r="A19" t="s">
        <v>58</v>
      </c>
      <c r="B19">
        <v>1</v>
      </c>
      <c r="C19">
        <v>0</v>
      </c>
      <c r="D19">
        <f>B19*C19</f>
        <v>0</v>
      </c>
    </row>
    <row r="20" spans="1:4" s="5" customFormat="1" ht="15">
      <c r="A20"/>
      <c r="B20"/>
      <c r="C20"/>
      <c r="D20"/>
    </row>
    <row r="21" spans="1:4" s="5" customFormat="1" ht="15">
      <c r="A21" s="8" t="s">
        <v>31</v>
      </c>
      <c r="B21" s="24"/>
      <c r="C21" s="24"/>
      <c r="D21" s="11">
        <f>D19+D20</f>
        <v>0</v>
      </c>
    </row>
    <row r="22" spans="1:4" s="5" customFormat="1" ht="15">
      <c r="A22"/>
      <c r="B22"/>
      <c r="C22"/>
      <c r="D22"/>
    </row>
    <row r="23" spans="1:4" s="5" customFormat="1" ht="15">
      <c r="A23" s="18" t="s">
        <v>56</v>
      </c>
      <c r="B23" s="18"/>
      <c r="C23" s="18"/>
      <c r="D23" s="18"/>
    </row>
    <row r="24" spans="1:4" ht="12.75">
      <c r="A24" t="s">
        <v>55</v>
      </c>
      <c r="B24">
        <v>1</v>
      </c>
      <c r="C24">
        <v>10000</v>
      </c>
      <c r="D24" s="23">
        <f>B24*C24</f>
        <v>10000</v>
      </c>
    </row>
    <row r="25" ht="12.75">
      <c r="D25" s="23"/>
    </row>
    <row r="26" spans="1:4" s="3" customFormat="1" ht="12.75">
      <c r="A26" s="21" t="s">
        <v>57</v>
      </c>
      <c r="B26" s="22"/>
      <c r="C26" s="22"/>
      <c r="D26" s="21">
        <f>D24+D25</f>
        <v>10000</v>
      </c>
    </row>
    <row r="27" spans="1:4" ht="12.75">
      <c r="A27" s="19"/>
      <c r="D27" s="19"/>
    </row>
    <row r="28" s="1" customFormat="1" ht="12.75">
      <c r="A28" s="1" t="s">
        <v>12</v>
      </c>
    </row>
    <row r="29" spans="1:4" ht="12.75">
      <c r="A29" t="s">
        <v>13</v>
      </c>
      <c r="B29">
        <v>40</v>
      </c>
      <c r="C29">
        <v>300</v>
      </c>
      <c r="D29">
        <f>B29*C29</f>
        <v>12000</v>
      </c>
    </row>
    <row r="31" spans="1:4" s="7" customFormat="1" ht="15">
      <c r="A31" s="8" t="s">
        <v>14</v>
      </c>
      <c r="B31" s="12"/>
      <c r="C31" s="12"/>
      <c r="D31" s="8">
        <f>D29+D30</f>
        <v>12000</v>
      </c>
    </row>
    <row r="33" ht="12.75">
      <c r="A33" s="1" t="s">
        <v>15</v>
      </c>
    </row>
    <row r="34" spans="1:4" ht="12.75">
      <c r="A34" t="s">
        <v>15</v>
      </c>
      <c r="B34">
        <v>1</v>
      </c>
      <c r="C34">
        <v>15000</v>
      </c>
      <c r="D34">
        <f>B34*C34</f>
        <v>15000</v>
      </c>
    </row>
    <row r="35" spans="1:4" s="6" customFormat="1" ht="15">
      <c r="A35" s="8" t="s">
        <v>16</v>
      </c>
      <c r="B35" s="8"/>
      <c r="C35" s="8"/>
      <c r="D35" s="8">
        <f>D34</f>
        <v>15000</v>
      </c>
    </row>
    <row r="37" spans="1:4" s="6" customFormat="1" ht="15">
      <c r="A37" s="14" t="s">
        <v>17</v>
      </c>
      <c r="B37" s="15"/>
      <c r="C37" s="15"/>
      <c r="D37" s="16">
        <f>D10+D16+D21+D26+D31+D35</f>
        <v>654000</v>
      </c>
    </row>
    <row r="40" spans="1:4" ht="12.75">
      <c r="A40" s="1" t="s">
        <v>18</v>
      </c>
      <c r="B40" s="10" t="s">
        <v>2</v>
      </c>
      <c r="C40" s="10" t="s">
        <v>3</v>
      </c>
      <c r="D40" s="10" t="s">
        <v>4</v>
      </c>
    </row>
    <row r="42" s="1" customFormat="1" ht="12.75">
      <c r="A42" s="1" t="s">
        <v>19</v>
      </c>
    </row>
    <row r="43" spans="1:4" ht="12.75">
      <c r="A43" t="s">
        <v>20</v>
      </c>
      <c r="B43">
        <v>1600</v>
      </c>
      <c r="C43">
        <v>15</v>
      </c>
      <c r="D43">
        <f>B43*C43</f>
        <v>24000</v>
      </c>
    </row>
    <row r="44" s="6" customFormat="1" ht="15"/>
    <row r="45" spans="1:4" ht="12.75">
      <c r="A45" s="8" t="s">
        <v>21</v>
      </c>
      <c r="B45" s="8"/>
      <c r="C45" s="8"/>
      <c r="D45" s="8">
        <f>D43</f>
        <v>24000</v>
      </c>
    </row>
    <row r="46" spans="1:4" s="1" customFormat="1" ht="12.75">
      <c r="A46"/>
      <c r="B46"/>
      <c r="C46"/>
      <c r="D46"/>
    </row>
    <row r="47" spans="1:4" ht="12.75">
      <c r="A47" s="1" t="s">
        <v>22</v>
      </c>
      <c r="B47" s="1"/>
      <c r="C47" s="1"/>
      <c r="D47" s="1"/>
    </row>
    <row r="48" spans="1:4" ht="12.75">
      <c r="A48" t="s">
        <v>23</v>
      </c>
      <c r="B48">
        <v>8750</v>
      </c>
      <c r="C48">
        <v>23</v>
      </c>
      <c r="D48">
        <f>B48*C48</f>
        <v>201250</v>
      </c>
    </row>
    <row r="49" spans="1:4" ht="12.75">
      <c r="A49" t="s">
        <v>68</v>
      </c>
      <c r="B49">
        <v>12</v>
      </c>
      <c r="C49">
        <v>1000</v>
      </c>
      <c r="D49">
        <f>B49*C49</f>
        <v>12000</v>
      </c>
    </row>
    <row r="50" spans="1:4" s="6" customFormat="1" ht="15">
      <c r="A50"/>
      <c r="B50"/>
      <c r="C50"/>
      <c r="D50"/>
    </row>
    <row r="51" spans="1:4" ht="12.75">
      <c r="A51" s="8" t="s">
        <v>24</v>
      </c>
      <c r="B51" s="8"/>
      <c r="C51" s="8"/>
      <c r="D51" s="8">
        <f>D48+D49+D50</f>
        <v>213250</v>
      </c>
    </row>
    <row r="52" spans="1:4" s="1" customFormat="1" ht="12.75">
      <c r="A52"/>
      <c r="B52"/>
      <c r="C52"/>
      <c r="D52"/>
    </row>
    <row r="53" spans="1:4" ht="12.75">
      <c r="A53" s="1" t="s">
        <v>12</v>
      </c>
      <c r="B53" s="1"/>
      <c r="C53" s="1"/>
      <c r="D53" s="1"/>
    </row>
    <row r="54" spans="1:4" ht="12.75">
      <c r="A54" t="s">
        <v>54</v>
      </c>
      <c r="B54">
        <v>1</v>
      </c>
      <c r="C54">
        <v>5000</v>
      </c>
      <c r="D54">
        <f>B54*C54</f>
        <v>5000</v>
      </c>
    </row>
    <row r="55" spans="1:4" ht="12.75">
      <c r="A55" t="s">
        <v>25</v>
      </c>
      <c r="B55">
        <v>1</v>
      </c>
      <c r="C55">
        <v>5000</v>
      </c>
      <c r="D55">
        <f>B55*C55</f>
        <v>5000</v>
      </c>
    </row>
    <row r="56" spans="1:4" ht="12.75">
      <c r="A56" t="s">
        <v>26</v>
      </c>
      <c r="B56">
        <v>12</v>
      </c>
      <c r="C56">
        <v>2250</v>
      </c>
      <c r="D56">
        <f>B56*C56</f>
        <v>27000</v>
      </c>
    </row>
    <row r="57" spans="1:4" ht="12.75">
      <c r="A57" t="s">
        <v>64</v>
      </c>
      <c r="B57">
        <v>1</v>
      </c>
      <c r="C57">
        <v>5000</v>
      </c>
      <c r="D57">
        <f>B57*C57</f>
        <v>5000</v>
      </c>
    </row>
    <row r="58" spans="1:4" ht="12.75">
      <c r="A58" t="s">
        <v>27</v>
      </c>
      <c r="B58">
        <v>4</v>
      </c>
      <c r="C58">
        <v>3000</v>
      </c>
      <c r="D58">
        <f>B58*C58</f>
        <v>12000</v>
      </c>
    </row>
    <row r="59" spans="1:4" s="6" customFormat="1" ht="15">
      <c r="A59"/>
      <c r="B59"/>
      <c r="C59"/>
      <c r="D59"/>
    </row>
    <row r="60" spans="1:4" ht="12.75">
      <c r="A60" s="8" t="s">
        <v>14</v>
      </c>
      <c r="B60" s="8"/>
      <c r="C60" s="8"/>
      <c r="D60" s="8">
        <f>D54+D55+D56+D57+D58+D59</f>
        <v>54000</v>
      </c>
    </row>
    <row r="62" spans="1:4" s="1" customFormat="1" ht="12.75">
      <c r="A62"/>
      <c r="B62"/>
      <c r="C62"/>
      <c r="D62"/>
    </row>
    <row r="63" spans="1:4" ht="12.75">
      <c r="A63" s="1" t="s">
        <v>28</v>
      </c>
      <c r="B63" s="1"/>
      <c r="C63" s="1"/>
      <c r="D63" s="1"/>
    </row>
    <row r="64" spans="1:4" ht="12.75">
      <c r="A64" t="s">
        <v>29</v>
      </c>
      <c r="B64">
        <v>1</v>
      </c>
      <c r="C64">
        <v>4500</v>
      </c>
      <c r="D64">
        <f>B64*C64</f>
        <v>4500</v>
      </c>
    </row>
    <row r="65" spans="1:4" ht="12.75">
      <c r="A65" t="s">
        <v>30</v>
      </c>
      <c r="B65">
        <v>3</v>
      </c>
      <c r="C65">
        <v>10000</v>
      </c>
      <c r="D65">
        <f>B65*C65</f>
        <v>30000</v>
      </c>
    </row>
    <row r="67" spans="1:4" s="6" customFormat="1" ht="15">
      <c r="A67" s="8" t="s">
        <v>31</v>
      </c>
      <c r="B67" s="8"/>
      <c r="C67" s="8"/>
      <c r="D67" s="8">
        <f>D64+D65+D66</f>
        <v>34500</v>
      </c>
    </row>
    <row r="68" spans="1:4" ht="15">
      <c r="A68" s="6"/>
      <c r="B68" s="6"/>
      <c r="C68" s="6"/>
      <c r="D68" s="6"/>
    </row>
    <row r="69" spans="1:4" s="1" customFormat="1" ht="12.75">
      <c r="A69"/>
      <c r="B69"/>
      <c r="C69"/>
      <c r="D69"/>
    </row>
    <row r="70" s="1" customFormat="1" ht="12.75">
      <c r="A70" s="1" t="s">
        <v>32</v>
      </c>
    </row>
    <row r="71" spans="1:4" ht="12.75">
      <c r="A71" t="s">
        <v>33</v>
      </c>
      <c r="B71">
        <v>1</v>
      </c>
      <c r="C71">
        <v>5000</v>
      </c>
      <c r="D71">
        <f>B71*C71</f>
        <v>5000</v>
      </c>
    </row>
    <row r="72" spans="1:4" ht="12.75">
      <c r="A72" t="s">
        <v>55</v>
      </c>
      <c r="B72">
        <v>1</v>
      </c>
      <c r="C72">
        <v>10000</v>
      </c>
      <c r="D72">
        <f>B72*C72</f>
        <v>10000</v>
      </c>
    </row>
    <row r="73" spans="1:4" s="9" customFormat="1" ht="12.75">
      <c r="A73"/>
      <c r="B73"/>
      <c r="C73"/>
      <c r="D73"/>
    </row>
    <row r="74" spans="1:4" ht="12.75">
      <c r="A74" s="8" t="s">
        <v>34</v>
      </c>
      <c r="B74" s="8"/>
      <c r="C74" s="8"/>
      <c r="D74" s="8">
        <f>D71+D72+D73</f>
        <v>15000</v>
      </c>
    </row>
    <row r="75" spans="1:4" s="1" customFormat="1" ht="12.75">
      <c r="A75"/>
      <c r="B75"/>
      <c r="C75"/>
      <c r="D75"/>
    </row>
    <row r="76" spans="1:4" ht="12.75">
      <c r="A76" s="1" t="s">
        <v>35</v>
      </c>
      <c r="B76" s="1"/>
      <c r="C76" s="1"/>
      <c r="D76" s="1"/>
    </row>
    <row r="77" spans="1:4" ht="12.75">
      <c r="A77" t="s">
        <v>36</v>
      </c>
      <c r="B77">
        <v>1</v>
      </c>
      <c r="C77">
        <v>60000</v>
      </c>
      <c r="D77">
        <f aca="true" t="shared" si="0" ref="D77:D82">B77*C77</f>
        <v>60000</v>
      </c>
    </row>
    <row r="78" spans="1:4" ht="12.75">
      <c r="A78" t="s">
        <v>37</v>
      </c>
      <c r="B78">
        <v>1</v>
      </c>
      <c r="C78">
        <v>40000</v>
      </c>
      <c r="D78">
        <f t="shared" si="0"/>
        <v>40000</v>
      </c>
    </row>
    <row r="79" spans="1:4" ht="12.75">
      <c r="A79" t="s">
        <v>66</v>
      </c>
      <c r="B79">
        <v>1</v>
      </c>
      <c r="C79">
        <v>10000</v>
      </c>
      <c r="D79">
        <f t="shared" si="0"/>
        <v>10000</v>
      </c>
    </row>
    <row r="80" spans="1:4" ht="12.75">
      <c r="A80" t="s">
        <v>38</v>
      </c>
      <c r="B80">
        <v>3</v>
      </c>
      <c r="C80">
        <v>2000</v>
      </c>
      <c r="D80">
        <f t="shared" si="0"/>
        <v>6000</v>
      </c>
    </row>
    <row r="81" spans="1:4" ht="12.75">
      <c r="A81" t="s">
        <v>39</v>
      </c>
      <c r="B81">
        <v>1</v>
      </c>
      <c r="C81">
        <v>5000</v>
      </c>
      <c r="D81">
        <f t="shared" si="0"/>
        <v>5000</v>
      </c>
    </row>
    <row r="82" spans="1:4" ht="12.75">
      <c r="A82" t="s">
        <v>40</v>
      </c>
      <c r="B82">
        <v>1</v>
      </c>
      <c r="C82">
        <v>5000</v>
      </c>
      <c r="D82">
        <f t="shared" si="0"/>
        <v>5000</v>
      </c>
    </row>
    <row r="83" spans="1:4" s="6" customFormat="1" ht="15">
      <c r="A83"/>
      <c r="B83"/>
      <c r="C83"/>
      <c r="D83"/>
    </row>
    <row r="84" spans="1:4" ht="12.75">
      <c r="A84" s="8" t="s">
        <v>41</v>
      </c>
      <c r="B84" s="8"/>
      <c r="C84" s="8"/>
      <c r="D84" s="8">
        <f>D77+D78+D79+D80+D81+D82+D83</f>
        <v>126000</v>
      </c>
    </row>
    <row r="86" spans="1:4" s="13" customFormat="1" ht="12.75">
      <c r="A86" s="1" t="s">
        <v>42</v>
      </c>
      <c r="B86"/>
      <c r="C86"/>
      <c r="D86"/>
    </row>
    <row r="87" spans="1:4" s="13" customFormat="1" ht="12.75">
      <c r="A87" t="s">
        <v>60</v>
      </c>
      <c r="B87" s="13">
        <v>1</v>
      </c>
      <c r="C87" s="13">
        <v>112884</v>
      </c>
      <c r="D87" s="13">
        <f aca="true" t="shared" si="1" ref="D87:D99">B87*C87</f>
        <v>112884</v>
      </c>
    </row>
    <row r="88" spans="1:4" ht="12.75">
      <c r="A88" t="s">
        <v>63</v>
      </c>
      <c r="B88" s="13">
        <v>1</v>
      </c>
      <c r="C88" s="13">
        <v>14111</v>
      </c>
      <c r="D88" s="13">
        <f>B88*C88</f>
        <v>14111</v>
      </c>
    </row>
    <row r="89" spans="1:4" ht="12.75">
      <c r="A89" t="s">
        <v>61</v>
      </c>
      <c r="B89">
        <v>1</v>
      </c>
      <c r="C89">
        <v>15917</v>
      </c>
      <c r="D89" s="13">
        <f t="shared" si="1"/>
        <v>15917</v>
      </c>
    </row>
    <row r="90" spans="1:4" ht="12.75">
      <c r="A90" t="s">
        <v>62</v>
      </c>
      <c r="B90">
        <v>1</v>
      </c>
      <c r="C90">
        <v>1000</v>
      </c>
      <c r="D90" s="13">
        <f t="shared" si="1"/>
        <v>1000</v>
      </c>
    </row>
    <row r="91" spans="1:4" ht="12.75">
      <c r="A91" t="s">
        <v>65</v>
      </c>
      <c r="B91">
        <v>1</v>
      </c>
      <c r="C91">
        <v>10240</v>
      </c>
      <c r="D91" s="13">
        <f t="shared" si="1"/>
        <v>10240</v>
      </c>
    </row>
    <row r="92" spans="1:4" ht="12.75">
      <c r="A92" t="s">
        <v>44</v>
      </c>
      <c r="B92">
        <v>1</v>
      </c>
      <c r="C92">
        <v>3000</v>
      </c>
      <c r="D92">
        <f>B92*C92</f>
        <v>3000</v>
      </c>
    </row>
    <row r="93" spans="1:4" ht="12.75">
      <c r="A93" t="s">
        <v>43</v>
      </c>
      <c r="B93">
        <v>1</v>
      </c>
      <c r="C93">
        <v>1000</v>
      </c>
      <c r="D93" s="13">
        <f t="shared" si="1"/>
        <v>1000</v>
      </c>
    </row>
    <row r="94" spans="1:4" ht="12.75">
      <c r="A94" t="s">
        <v>67</v>
      </c>
      <c r="B94">
        <v>1</v>
      </c>
      <c r="C94">
        <v>5000</v>
      </c>
      <c r="D94">
        <f>B94*C94</f>
        <v>5000</v>
      </c>
    </row>
    <row r="95" spans="1:4" ht="12.75">
      <c r="A95" t="s">
        <v>45</v>
      </c>
      <c r="B95">
        <v>1</v>
      </c>
      <c r="C95">
        <v>5000</v>
      </c>
      <c r="D95">
        <f t="shared" si="1"/>
        <v>5000</v>
      </c>
    </row>
    <row r="96" spans="1:4" ht="12.75">
      <c r="A96" t="s">
        <v>46</v>
      </c>
      <c r="B96">
        <v>1</v>
      </c>
      <c r="C96">
        <v>14000</v>
      </c>
      <c r="D96">
        <f t="shared" si="1"/>
        <v>14000</v>
      </c>
    </row>
    <row r="97" spans="1:4" ht="12.75">
      <c r="A97" t="s">
        <v>47</v>
      </c>
      <c r="B97">
        <v>1</v>
      </c>
      <c r="C97">
        <v>2000</v>
      </c>
      <c r="D97">
        <f t="shared" si="1"/>
        <v>2000</v>
      </c>
    </row>
    <row r="98" spans="1:4" ht="12" customHeight="1">
      <c r="A98" t="s">
        <v>48</v>
      </c>
      <c r="B98">
        <v>1</v>
      </c>
      <c r="C98">
        <v>5000</v>
      </c>
      <c r="D98">
        <f t="shared" si="1"/>
        <v>5000</v>
      </c>
    </row>
    <row r="99" spans="1:4" ht="12" customHeight="1">
      <c r="A99" t="s">
        <v>49</v>
      </c>
      <c r="B99">
        <v>1</v>
      </c>
      <c r="C99">
        <v>5000</v>
      </c>
      <c r="D99">
        <f t="shared" si="1"/>
        <v>5000</v>
      </c>
    </row>
    <row r="100" spans="1:4" s="9" customFormat="1" ht="12.75">
      <c r="A100"/>
      <c r="B100"/>
      <c r="C100"/>
      <c r="D100"/>
    </row>
    <row r="101" spans="1:4" ht="12.75">
      <c r="A101" s="8" t="s">
        <v>50</v>
      </c>
      <c r="B101" s="8"/>
      <c r="C101" s="8"/>
      <c r="D101" s="8">
        <f>D87+D88+D89+D90+D91+D92+D93+D94+D95+D96+D97+D98+D99+98</f>
        <v>194250</v>
      </c>
    </row>
    <row r="103" spans="1:4" ht="12.75">
      <c r="A103" s="14" t="s">
        <v>51</v>
      </c>
      <c r="B103" s="15"/>
      <c r="C103" s="15"/>
      <c r="D103" s="16">
        <f>D45+D51+D60+D67+D74+D84+D101</f>
        <v>661000</v>
      </c>
    </row>
    <row r="105" spans="1:4" ht="12.75">
      <c r="A105" s="17" t="s">
        <v>52</v>
      </c>
      <c r="B105" s="15"/>
      <c r="C105" s="15"/>
      <c r="D105" s="25">
        <f>D37-D103</f>
        <v>-7000</v>
      </c>
    </row>
  </sheetData>
  <sheetProtection/>
  <printOptions/>
  <pageMargins left="0.787401575" right="0.787401575" top="0.984251969" bottom="0.984251969" header="0.5" footer="0.5"/>
  <pageSetup orientation="portrait" paperSize="9" r:id="rId1"/>
  <rowBreaks count="2" manualBreakCount="2">
    <brk id="38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Cato Aasland</dc:creator>
  <cp:keywords/>
  <dc:description/>
  <cp:lastModifiedBy>Cato</cp:lastModifiedBy>
  <cp:lastPrinted>2011-11-27T09:29:12Z</cp:lastPrinted>
  <dcterms:created xsi:type="dcterms:W3CDTF">2010-11-11T18:35:39Z</dcterms:created>
  <dcterms:modified xsi:type="dcterms:W3CDTF">2012-03-28T20:15:38Z</dcterms:modified>
  <cp:category/>
  <cp:version/>
  <cp:contentType/>
  <cp:contentStatus/>
</cp:coreProperties>
</file>