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ISK SENTRALT/RS 2022/"/>
    </mc:Choice>
  </mc:AlternateContent>
  <xr:revisionPtr revIDLastSave="23" documentId="8_{B5F7BC9B-43C5-40F3-9DEF-EC76AE721E1F}" xr6:coauthVersionLast="47" xr6:coauthVersionMax="47" xr10:uidLastSave="{9F4CEAF1-BA08-49B1-BDC1-723D3B4FDCB2}"/>
  <bookViews>
    <workbookView xWindow="-110" yWindow="-110" windowWidth="19420" windowHeight="10300" xr2:uid="{6495CE1E-4241-4C62-9A68-77C67951614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1" l="1"/>
  <c r="F57" i="1"/>
  <c r="F21" i="1"/>
  <c r="E21" i="1"/>
  <c r="E10" i="1"/>
  <c r="E19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2" i="1"/>
  <c r="E34" i="1" s="1"/>
  <c r="E31" i="1"/>
  <c r="E26" i="1"/>
  <c r="E25" i="1"/>
  <c r="E24" i="1"/>
  <c r="C18" i="1"/>
  <c r="E17" i="1"/>
  <c r="E16" i="1"/>
  <c r="E15" i="1"/>
  <c r="E14" i="1"/>
  <c r="E13" i="1"/>
  <c r="E8" i="1"/>
  <c r="E7" i="1"/>
  <c r="E5" i="1"/>
  <c r="E55" i="1" l="1"/>
  <c r="E57" i="1" s="1"/>
  <c r="E28" i="1"/>
  <c r="E59" i="1" l="1"/>
</calcChain>
</file>

<file path=xl/sharedStrings.xml><?xml version="1.0" encoding="utf-8"?>
<sst xmlns="http://schemas.openxmlformats.org/spreadsheetml/2006/main" count="50" uniqueCount="50">
  <si>
    <t xml:space="preserve">Salgsinntekter </t>
  </si>
  <si>
    <t>antall</t>
  </si>
  <si>
    <t>pris</t>
  </si>
  <si>
    <t>Salgsinntekter profileringsartikler</t>
  </si>
  <si>
    <t>Utstillinger/jaktprøver</t>
  </si>
  <si>
    <t>Inntekter sponsor</t>
  </si>
  <si>
    <t>Andre inntekter momskompensasjon</t>
  </si>
  <si>
    <t>Salgsinntekter total</t>
  </si>
  <si>
    <t>Medlemsinntekter</t>
  </si>
  <si>
    <t>Klubbmedlem pr år</t>
  </si>
  <si>
    <t>Klubbmedlem halvår</t>
  </si>
  <si>
    <t>Uten Fuglehund</t>
  </si>
  <si>
    <t>Husstandsmedlemmer</t>
  </si>
  <si>
    <t>Kalendersalg</t>
  </si>
  <si>
    <t>Medlemsinntekter totalt</t>
  </si>
  <si>
    <t>Sum Driftsinntekter</t>
  </si>
  <si>
    <t>Varekostnader</t>
  </si>
  <si>
    <t>Innkjøp varer for salg/premier</t>
  </si>
  <si>
    <t>Tidskriftet Fuglehunden</t>
  </si>
  <si>
    <t>Beholdnings endring premier forbruk</t>
  </si>
  <si>
    <t>Varekostnad totalt</t>
  </si>
  <si>
    <t>Lønnskostnader</t>
  </si>
  <si>
    <t>Sekretær, ferielønn, skatt, og AGA</t>
  </si>
  <si>
    <t>Regnskapsfører,ferielønn, skatt</t>
  </si>
  <si>
    <t>Lønnskostnader totalt</t>
  </si>
  <si>
    <t>Driftskostnader</t>
  </si>
  <si>
    <t>Regnskapskostnader, vedlikehold prog vare</t>
  </si>
  <si>
    <t>Kontormateriell</t>
  </si>
  <si>
    <t>Tjenester hundedatabase</t>
  </si>
  <si>
    <t>Støtte aktivitet i avd og distrikt</t>
  </si>
  <si>
    <t>Telekomm/datakomm telefon og mobil</t>
  </si>
  <si>
    <t>Porto</t>
  </si>
  <si>
    <t>Representantskapet</t>
  </si>
  <si>
    <t>Styremøter /konferanser/kurs</t>
  </si>
  <si>
    <t>FH redaktør, honorar+leie av pc</t>
  </si>
  <si>
    <t>Kontigenter og samarbeidsavgifter FKF</t>
  </si>
  <si>
    <t>Gaver, blomster v/mesterskap etc.</t>
  </si>
  <si>
    <t>Forsikringspremie</t>
  </si>
  <si>
    <t>Kurs, Helseundersøkelse, NM lag deltakelse</t>
  </si>
  <si>
    <t>Bank gebyrer inkl. Vipps</t>
  </si>
  <si>
    <t>Driftskostnader totalt</t>
  </si>
  <si>
    <t>Sum kostnader</t>
  </si>
  <si>
    <t xml:space="preserve">                                           </t>
  </si>
  <si>
    <t>NORSK IRSKSETTERKLUBB BUDSJETT 2022</t>
  </si>
  <si>
    <t>Instagram redaktør, honorar</t>
  </si>
  <si>
    <t>Trykking av kalender</t>
  </si>
  <si>
    <t>Budsjettert resultat 2022</t>
  </si>
  <si>
    <t>2021</t>
  </si>
  <si>
    <t>sum      2022</t>
  </si>
  <si>
    <t>Deltakelse Nordisk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</si>
</sst>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4" fillId="0" borderId="1" xfId="0" applyNumberFormat="1" applyFont="1" applyBorder="1"/>
    <xf numFmtId="0" fontId="1" fillId="0" borderId="0" xfId="0" applyFont="1" applyAlignment="1">
      <alignment horizontal="left"/>
    </xf>
    <xf numFmtId="164" fontId="5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164" fontId="5" fillId="0" borderId="0" xfId="0" applyNumberFormat="1" applyFont="1"/>
    <xf numFmtId="0" fontId="0" fillId="0" borderId="2" xfId="0" applyBorder="1"/>
    <xf numFmtId="4" fontId="7" fillId="0" borderId="0" xfId="0" applyNumberFormat="1" applyFont="1"/>
    <xf numFmtId="4" fontId="5" fillId="0" borderId="0" xfId="0" quotePrefix="1" applyNumberFormat="1" applyFont="1"/>
    <xf numFmtId="4" fontId="5" fillId="0" borderId="0" xfId="0" applyNumberFormat="1" applyFont="1"/>
    <xf numFmtId="164" fontId="5" fillId="2" borderId="2" xfId="0" applyNumberFormat="1" applyFont="1" applyFill="1" applyBorder="1"/>
    <xf numFmtId="0" fontId="2" fillId="0" borderId="0" xfId="0" applyFont="1"/>
    <xf numFmtId="0" fontId="0" fillId="0" borderId="0" xfId="0"/>
    <xf numFmtId="164" fontId="5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16EC-329E-47FB-9EDC-8885BA160A71}">
  <dimension ref="A1:F59"/>
  <sheetViews>
    <sheetView tabSelected="1" topLeftCell="A61" workbookViewId="0">
      <selection activeCell="E42" sqref="E42"/>
    </sheetView>
  </sheetViews>
  <sheetFormatPr baseColWidth="10" defaultRowHeight="15.5" x14ac:dyDescent="0.35"/>
  <cols>
    <col min="2" max="2" width="37.1796875" bestFit="1" customWidth="1"/>
    <col min="5" max="5" width="18" customWidth="1"/>
    <col min="6" max="6" width="13" style="15" bestFit="1" customWidth="1"/>
  </cols>
  <sheetData>
    <row r="1" spans="1:6" ht="21" x14ac:dyDescent="0.5">
      <c r="A1" s="19" t="s">
        <v>43</v>
      </c>
      <c r="B1" s="20"/>
      <c r="C1" s="20"/>
      <c r="D1" s="20"/>
      <c r="E1" s="20"/>
    </row>
    <row r="2" spans="1:6" ht="21" x14ac:dyDescent="0.5">
      <c r="A2" s="1"/>
    </row>
    <row r="3" spans="1:6" ht="21" x14ac:dyDescent="0.5">
      <c r="A3" s="1"/>
      <c r="B3" t="s">
        <v>42</v>
      </c>
    </row>
    <row r="4" spans="1:6" x14ac:dyDescent="0.35">
      <c r="A4" s="2" t="s">
        <v>0</v>
      </c>
      <c r="C4" s="2" t="s">
        <v>1</v>
      </c>
      <c r="D4" s="2" t="s">
        <v>2</v>
      </c>
      <c r="E4" s="2" t="s">
        <v>48</v>
      </c>
      <c r="F4" s="16" t="s">
        <v>47</v>
      </c>
    </row>
    <row r="5" spans="1:6" x14ac:dyDescent="0.35">
      <c r="A5" s="3"/>
      <c r="B5" t="s">
        <v>3</v>
      </c>
      <c r="C5">
        <v>1</v>
      </c>
      <c r="D5" s="4">
        <v>55000</v>
      </c>
      <c r="E5" s="4">
        <f t="shared" ref="E5:E8" si="0">C5*D5</f>
        <v>55000</v>
      </c>
    </row>
    <row r="6" spans="1:6" x14ac:dyDescent="0.35">
      <c r="A6" s="3"/>
      <c r="B6" t="s">
        <v>4</v>
      </c>
      <c r="C6">
        <v>1</v>
      </c>
      <c r="D6" s="4">
        <v>0</v>
      </c>
      <c r="E6" s="4">
        <v>0</v>
      </c>
    </row>
    <row r="7" spans="1:6" x14ac:dyDescent="0.35">
      <c r="A7" s="3"/>
      <c r="B7" t="s">
        <v>5</v>
      </c>
      <c r="C7">
        <v>1</v>
      </c>
      <c r="D7" s="4">
        <v>20000</v>
      </c>
      <c r="E7" s="4">
        <f t="shared" si="0"/>
        <v>20000</v>
      </c>
    </row>
    <row r="8" spans="1:6" x14ac:dyDescent="0.35">
      <c r="A8" s="3"/>
      <c r="B8" t="s">
        <v>6</v>
      </c>
      <c r="C8">
        <v>1</v>
      </c>
      <c r="D8" s="4">
        <v>80000</v>
      </c>
      <c r="E8" s="4">
        <f t="shared" si="0"/>
        <v>80000</v>
      </c>
    </row>
    <row r="9" spans="1:6" x14ac:dyDescent="0.35">
      <c r="A9" s="3"/>
      <c r="D9" s="4"/>
      <c r="E9" s="4"/>
    </row>
    <row r="10" spans="1:6" x14ac:dyDescent="0.35">
      <c r="A10" s="3"/>
      <c r="B10" s="5" t="s">
        <v>7</v>
      </c>
      <c r="C10" s="6"/>
      <c r="D10" s="7"/>
      <c r="E10" s="8">
        <f>SUM(E5:E9)</f>
        <v>155000</v>
      </c>
      <c r="F10" s="17">
        <v>158833</v>
      </c>
    </row>
    <row r="11" spans="1:6" x14ac:dyDescent="0.35">
      <c r="A11" s="3"/>
      <c r="B11" s="2"/>
      <c r="D11" s="4"/>
      <c r="E11" s="4"/>
    </row>
    <row r="12" spans="1:6" x14ac:dyDescent="0.35">
      <c r="A12" s="9" t="s">
        <v>8</v>
      </c>
      <c r="D12" s="4"/>
      <c r="E12" s="4"/>
    </row>
    <row r="13" spans="1:6" x14ac:dyDescent="0.35">
      <c r="A13" s="3"/>
      <c r="B13" t="s">
        <v>9</v>
      </c>
      <c r="C13">
        <v>1550</v>
      </c>
      <c r="D13" s="4">
        <v>500</v>
      </c>
      <c r="E13" s="4">
        <f t="shared" ref="E13:E17" si="1">C13*D13</f>
        <v>775000</v>
      </c>
    </row>
    <row r="14" spans="1:6" x14ac:dyDescent="0.35">
      <c r="A14" s="3"/>
      <c r="B14" t="s">
        <v>10</v>
      </c>
      <c r="C14">
        <v>100</v>
      </c>
      <c r="D14" s="4">
        <v>275</v>
      </c>
      <c r="E14" s="4">
        <f t="shared" si="1"/>
        <v>27500</v>
      </c>
    </row>
    <row r="15" spans="1:6" x14ac:dyDescent="0.35">
      <c r="A15" s="3"/>
      <c r="B15" t="s">
        <v>11</v>
      </c>
      <c r="C15">
        <v>200</v>
      </c>
      <c r="D15" s="4">
        <v>250</v>
      </c>
      <c r="E15" s="4">
        <f t="shared" si="1"/>
        <v>50000</v>
      </c>
    </row>
    <row r="16" spans="1:6" x14ac:dyDescent="0.35">
      <c r="A16" s="3"/>
      <c r="B16" t="s">
        <v>12</v>
      </c>
      <c r="C16">
        <v>100</v>
      </c>
      <c r="D16" s="4">
        <v>250</v>
      </c>
      <c r="E16" s="4">
        <f t="shared" si="1"/>
        <v>25000</v>
      </c>
    </row>
    <row r="17" spans="1:6" x14ac:dyDescent="0.35">
      <c r="A17" s="3"/>
      <c r="B17" t="s">
        <v>13</v>
      </c>
      <c r="C17">
        <v>400</v>
      </c>
      <c r="D17" s="4">
        <v>150</v>
      </c>
      <c r="E17" s="4">
        <f t="shared" si="1"/>
        <v>60000</v>
      </c>
    </row>
    <row r="18" spans="1:6" x14ac:dyDescent="0.35">
      <c r="A18" s="3"/>
      <c r="C18">
        <f>SUM(C13:C16)</f>
        <v>1950</v>
      </c>
      <c r="D18" s="4"/>
      <c r="E18" s="4"/>
    </row>
    <row r="19" spans="1:6" x14ac:dyDescent="0.35">
      <c r="A19" s="3"/>
      <c r="B19" s="5" t="s">
        <v>14</v>
      </c>
      <c r="C19" s="6"/>
      <c r="D19" s="7"/>
      <c r="E19" s="10">
        <f>SUM(E13:E18)</f>
        <v>937500</v>
      </c>
      <c r="F19" s="17">
        <v>872750</v>
      </c>
    </row>
    <row r="20" spans="1:6" x14ac:dyDescent="0.35">
      <c r="A20" s="3"/>
      <c r="D20" s="4"/>
      <c r="E20" s="4"/>
    </row>
    <row r="21" spans="1:6" x14ac:dyDescent="0.35">
      <c r="A21" s="3"/>
      <c r="B21" s="2" t="s">
        <v>15</v>
      </c>
      <c r="D21" s="4"/>
      <c r="E21" s="21">
        <f>E10+E19</f>
        <v>1092500</v>
      </c>
      <c r="F21" s="17">
        <f>F10+F19</f>
        <v>1031583</v>
      </c>
    </row>
    <row r="22" spans="1:6" x14ac:dyDescent="0.35">
      <c r="A22" s="3"/>
      <c r="D22" s="4"/>
      <c r="E22" s="4"/>
    </row>
    <row r="23" spans="1:6" x14ac:dyDescent="0.35">
      <c r="A23" s="9" t="s">
        <v>16</v>
      </c>
      <c r="D23" s="4"/>
      <c r="E23" s="4"/>
    </row>
    <row r="24" spans="1:6" x14ac:dyDescent="0.35">
      <c r="A24" s="3"/>
      <c r="B24" t="s">
        <v>17</v>
      </c>
      <c r="C24">
        <v>1</v>
      </c>
      <c r="D24" s="4">
        <v>50000</v>
      </c>
      <c r="E24" s="4">
        <f>C24*D24</f>
        <v>50000</v>
      </c>
    </row>
    <row r="25" spans="1:6" x14ac:dyDescent="0.35">
      <c r="A25" s="3"/>
      <c r="B25" t="s">
        <v>18</v>
      </c>
      <c r="C25">
        <v>7700</v>
      </c>
      <c r="D25" s="4">
        <v>30</v>
      </c>
      <c r="E25" s="4">
        <f>C25*D25</f>
        <v>231000</v>
      </c>
    </row>
    <row r="26" spans="1:6" x14ac:dyDescent="0.35">
      <c r="A26" s="3"/>
      <c r="B26" t="s">
        <v>19</v>
      </c>
      <c r="C26">
        <v>1</v>
      </c>
      <c r="D26" s="4">
        <v>18000</v>
      </c>
      <c r="E26" s="4">
        <f>C26*D26</f>
        <v>18000</v>
      </c>
    </row>
    <row r="27" spans="1:6" x14ac:dyDescent="0.35">
      <c r="A27" s="3"/>
      <c r="D27" s="4"/>
      <c r="E27" s="4"/>
      <c r="F27" s="17"/>
    </row>
    <row r="28" spans="1:6" x14ac:dyDescent="0.35">
      <c r="A28" s="3"/>
      <c r="B28" s="11" t="s">
        <v>20</v>
      </c>
      <c r="C28" s="6"/>
      <c r="D28" s="7"/>
      <c r="E28" s="10">
        <f>E24+E25+E26</f>
        <v>299000</v>
      </c>
      <c r="F28" s="17">
        <v>331814</v>
      </c>
    </row>
    <row r="29" spans="1:6" x14ac:dyDescent="0.35">
      <c r="A29" s="3"/>
      <c r="B29" s="12"/>
      <c r="D29" s="4"/>
      <c r="E29" s="13"/>
      <c r="F29" s="17"/>
    </row>
    <row r="30" spans="1:6" x14ac:dyDescent="0.35">
      <c r="A30" s="9" t="s">
        <v>21</v>
      </c>
      <c r="D30" s="4"/>
      <c r="E30" s="4"/>
      <c r="F30" s="17"/>
    </row>
    <row r="31" spans="1:6" x14ac:dyDescent="0.35">
      <c r="A31" s="9"/>
      <c r="B31" t="s">
        <v>22</v>
      </c>
      <c r="C31">
        <v>1</v>
      </c>
      <c r="D31" s="4">
        <v>155000</v>
      </c>
      <c r="E31" s="4">
        <f>C31*D31</f>
        <v>155000</v>
      </c>
      <c r="F31" s="17"/>
    </row>
    <row r="32" spans="1:6" x14ac:dyDescent="0.35">
      <c r="A32" s="9"/>
      <c r="B32" t="s">
        <v>23</v>
      </c>
      <c r="C32">
        <v>1</v>
      </c>
      <c r="D32" s="4">
        <v>9000</v>
      </c>
      <c r="E32" s="4">
        <f>C32*D32</f>
        <v>9000</v>
      </c>
      <c r="F32" s="17"/>
    </row>
    <row r="33" spans="1:6" x14ac:dyDescent="0.35">
      <c r="A33" s="3"/>
      <c r="D33" s="4"/>
      <c r="E33" s="4"/>
      <c r="F33" s="17"/>
    </row>
    <row r="34" spans="1:6" x14ac:dyDescent="0.35">
      <c r="A34" s="3"/>
      <c r="B34" s="5" t="s">
        <v>24</v>
      </c>
      <c r="C34" s="6"/>
      <c r="D34" s="7"/>
      <c r="E34" s="10">
        <f>SUM(E31:E32)</f>
        <v>164000</v>
      </c>
      <c r="F34" s="17">
        <v>172473</v>
      </c>
    </row>
    <row r="35" spans="1:6" x14ac:dyDescent="0.35">
      <c r="A35" s="3"/>
      <c r="B35" s="2"/>
      <c r="D35" s="4"/>
      <c r="E35" s="13"/>
      <c r="F35" s="17"/>
    </row>
    <row r="36" spans="1:6" x14ac:dyDescent="0.35">
      <c r="A36" s="9" t="s">
        <v>25</v>
      </c>
      <c r="D36" s="4"/>
      <c r="E36" s="4"/>
      <c r="F36" s="17"/>
    </row>
    <row r="37" spans="1:6" x14ac:dyDescent="0.35">
      <c r="A37" s="3"/>
      <c r="B37" t="s">
        <v>26</v>
      </c>
      <c r="C37">
        <v>1</v>
      </c>
      <c r="D37" s="4">
        <v>25000</v>
      </c>
      <c r="E37" s="4">
        <v>25000</v>
      </c>
      <c r="F37" s="17"/>
    </row>
    <row r="38" spans="1:6" x14ac:dyDescent="0.35">
      <c r="A38" s="3"/>
      <c r="B38" t="s">
        <v>27</v>
      </c>
      <c r="C38">
        <v>1</v>
      </c>
      <c r="D38" s="4">
        <v>6000</v>
      </c>
      <c r="E38" s="4">
        <f t="shared" ref="E38:E53" si="2">C38*D38</f>
        <v>6000</v>
      </c>
      <c r="F38" s="17"/>
    </row>
    <row r="39" spans="1:6" x14ac:dyDescent="0.35">
      <c r="A39" s="3"/>
      <c r="B39" t="s">
        <v>28</v>
      </c>
      <c r="C39">
        <v>1</v>
      </c>
      <c r="D39" s="4">
        <v>38000</v>
      </c>
      <c r="E39" s="4">
        <f t="shared" si="2"/>
        <v>38000</v>
      </c>
      <c r="F39" s="17"/>
    </row>
    <row r="40" spans="1:6" x14ac:dyDescent="0.35">
      <c r="A40" s="3"/>
      <c r="B40" t="s">
        <v>29</v>
      </c>
      <c r="C40">
        <v>1</v>
      </c>
      <c r="D40" s="4">
        <v>50000</v>
      </c>
      <c r="E40" s="4">
        <f t="shared" si="2"/>
        <v>50000</v>
      </c>
      <c r="F40" s="17"/>
    </row>
    <row r="41" spans="1:6" x14ac:dyDescent="0.35">
      <c r="A41" s="3"/>
      <c r="B41" t="s">
        <v>30</v>
      </c>
      <c r="C41">
        <v>1</v>
      </c>
      <c r="D41" s="4">
        <v>20000</v>
      </c>
      <c r="E41" s="4">
        <f t="shared" si="2"/>
        <v>20000</v>
      </c>
      <c r="F41" s="17"/>
    </row>
    <row r="42" spans="1:6" x14ac:dyDescent="0.35">
      <c r="A42" s="3"/>
      <c r="B42" t="s">
        <v>31</v>
      </c>
      <c r="C42">
        <v>1</v>
      </c>
      <c r="D42" s="4">
        <v>18000</v>
      </c>
      <c r="E42" s="4">
        <f t="shared" si="2"/>
        <v>18000</v>
      </c>
      <c r="F42" s="17"/>
    </row>
    <row r="43" spans="1:6" x14ac:dyDescent="0.35">
      <c r="A43" s="3"/>
      <c r="B43" t="s">
        <v>32</v>
      </c>
      <c r="C43">
        <v>1</v>
      </c>
      <c r="D43" s="4">
        <v>100000</v>
      </c>
      <c r="E43" s="4">
        <f t="shared" si="2"/>
        <v>100000</v>
      </c>
      <c r="F43" s="17"/>
    </row>
    <row r="44" spans="1:6" x14ac:dyDescent="0.35">
      <c r="A44" s="3"/>
      <c r="B44" t="s">
        <v>33</v>
      </c>
      <c r="C44">
        <v>1</v>
      </c>
      <c r="D44" s="4">
        <v>30000</v>
      </c>
      <c r="E44" s="4">
        <f t="shared" si="2"/>
        <v>30000</v>
      </c>
      <c r="F44" s="17"/>
    </row>
    <row r="45" spans="1:6" x14ac:dyDescent="0.35">
      <c r="A45" s="3"/>
      <c r="B45" t="s">
        <v>34</v>
      </c>
      <c r="C45">
        <v>1</v>
      </c>
      <c r="D45" s="4">
        <v>12000</v>
      </c>
      <c r="E45" s="4">
        <f t="shared" si="2"/>
        <v>12000</v>
      </c>
      <c r="F45" s="17"/>
    </row>
    <row r="46" spans="1:6" x14ac:dyDescent="0.35">
      <c r="A46" s="3"/>
      <c r="B46" t="s">
        <v>35</v>
      </c>
      <c r="C46">
        <v>1</v>
      </c>
      <c r="D46" s="4">
        <v>40000</v>
      </c>
      <c r="E46" s="4">
        <f t="shared" si="2"/>
        <v>40000</v>
      </c>
      <c r="F46" s="17"/>
    </row>
    <row r="47" spans="1:6" x14ac:dyDescent="0.35">
      <c r="A47" s="3"/>
      <c r="B47" t="s">
        <v>36</v>
      </c>
      <c r="C47">
        <v>1</v>
      </c>
      <c r="D47" s="4">
        <v>15000</v>
      </c>
      <c r="E47" s="4">
        <f t="shared" si="2"/>
        <v>15000</v>
      </c>
      <c r="F47" s="17"/>
    </row>
    <row r="48" spans="1:6" x14ac:dyDescent="0.35">
      <c r="A48" s="3"/>
      <c r="B48" t="s">
        <v>37</v>
      </c>
      <c r="C48">
        <v>1</v>
      </c>
      <c r="D48" s="4">
        <v>2500</v>
      </c>
      <c r="E48" s="4">
        <f t="shared" si="2"/>
        <v>2500</v>
      </c>
      <c r="F48" s="17"/>
    </row>
    <row r="49" spans="1:6" x14ac:dyDescent="0.35">
      <c r="A49" s="3"/>
      <c r="B49" t="s">
        <v>38</v>
      </c>
      <c r="C49">
        <v>1</v>
      </c>
      <c r="D49" s="4">
        <v>80000</v>
      </c>
      <c r="E49" s="4">
        <f t="shared" si="2"/>
        <v>80000</v>
      </c>
      <c r="F49" s="17"/>
    </row>
    <row r="50" spans="1:6" x14ac:dyDescent="0.35">
      <c r="A50" s="3"/>
      <c r="B50" t="s">
        <v>44</v>
      </c>
      <c r="C50">
        <v>1</v>
      </c>
      <c r="D50" s="4">
        <v>10000</v>
      </c>
      <c r="E50" s="4">
        <f t="shared" si="2"/>
        <v>10000</v>
      </c>
      <c r="F50" s="17"/>
    </row>
    <row r="51" spans="1:6" x14ac:dyDescent="0.35">
      <c r="A51" s="3"/>
      <c r="B51" t="s">
        <v>39</v>
      </c>
      <c r="C51">
        <v>1</v>
      </c>
      <c r="D51" s="4">
        <v>2000</v>
      </c>
      <c r="E51" s="4">
        <f t="shared" si="2"/>
        <v>2000</v>
      </c>
      <c r="F51" s="17"/>
    </row>
    <row r="52" spans="1:6" x14ac:dyDescent="0.35">
      <c r="A52" s="3"/>
      <c r="B52" t="s">
        <v>45</v>
      </c>
      <c r="C52">
        <v>1</v>
      </c>
      <c r="D52" s="4">
        <v>80000</v>
      </c>
      <c r="E52" s="4">
        <f t="shared" si="2"/>
        <v>80000</v>
      </c>
      <c r="F52" s="17"/>
    </row>
    <row r="53" spans="1:6" x14ac:dyDescent="0.35">
      <c r="A53" s="3"/>
      <c r="B53" t="s">
        <v>49</v>
      </c>
      <c r="C53">
        <v>1</v>
      </c>
      <c r="D53" s="4">
        <v>25000</v>
      </c>
      <c r="E53" s="4">
        <f t="shared" si="2"/>
        <v>25000</v>
      </c>
      <c r="F53" s="17"/>
    </row>
    <row r="54" spans="1:6" x14ac:dyDescent="0.35">
      <c r="A54" s="3"/>
      <c r="D54" s="4"/>
      <c r="E54" s="4"/>
      <c r="F54" s="17"/>
    </row>
    <row r="55" spans="1:6" x14ac:dyDescent="0.35">
      <c r="A55" s="3"/>
      <c r="B55" s="5" t="s">
        <v>40</v>
      </c>
      <c r="C55" s="6"/>
      <c r="D55" s="6"/>
      <c r="E55" s="10">
        <f>SUM(E37:E54)</f>
        <v>553500</v>
      </c>
      <c r="F55" s="17">
        <v>572086</v>
      </c>
    </row>
    <row r="56" spans="1:6" x14ac:dyDescent="0.35">
      <c r="A56" s="3"/>
      <c r="F56" s="17"/>
    </row>
    <row r="57" spans="1:6" x14ac:dyDescent="0.35">
      <c r="A57" s="3"/>
      <c r="B57" s="5" t="s">
        <v>41</v>
      </c>
      <c r="C57" s="5"/>
      <c r="D57" s="5"/>
      <c r="E57" s="10">
        <f>E55+E34+E28</f>
        <v>1016500</v>
      </c>
      <c r="F57" s="17">
        <f>F28+F34+F55</f>
        <v>1076373</v>
      </c>
    </row>
    <row r="58" spans="1:6" x14ac:dyDescent="0.35">
      <c r="A58" s="3"/>
    </row>
    <row r="59" spans="1:6" ht="16" thickBot="1" x14ac:dyDescent="0.4">
      <c r="A59" s="3"/>
      <c r="B59" s="14" t="s">
        <v>46</v>
      </c>
      <c r="C59" s="14"/>
      <c r="D59" s="14"/>
      <c r="E59" s="18">
        <f>E21-E57</f>
        <v>76000</v>
      </c>
      <c r="F59" s="17">
        <f>F21-F57</f>
        <v>-44790</v>
      </c>
    </row>
  </sheetData>
  <mergeCells count="1">
    <mergeCell ref="A1:E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Vigdis Ingebrigtsen</cp:lastModifiedBy>
  <cp:lastPrinted>2022-03-22T16:49:15Z</cp:lastPrinted>
  <dcterms:created xsi:type="dcterms:W3CDTF">2022-03-04T15:40:57Z</dcterms:created>
  <dcterms:modified xsi:type="dcterms:W3CDTF">2022-04-06T14:57:10Z</dcterms:modified>
</cp:coreProperties>
</file>