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25" yWindow="630" windowWidth="14835" windowHeight="9030" activeTab="4"/>
  </bookViews>
  <sheets>
    <sheet name="Registrert i 2012" sheetId="1" r:id="rId1"/>
    <sheet name="Antall i avl 2012" sheetId="4" r:id="rId2"/>
    <sheet name="Hanner&amp;Tisper" sheetId="8" r:id="rId3"/>
    <sheet name="FarFar 2012" sheetId="6" r:id="rId4"/>
    <sheet name="MorFar 2012" sheetId="7" r:id="rId5"/>
  </sheets>
  <calcPr calcId="145621"/>
</workbook>
</file>

<file path=xl/calcChain.xml><?xml version="1.0" encoding="utf-8"?>
<calcChain xmlns="http://schemas.openxmlformats.org/spreadsheetml/2006/main">
  <c r="M9" i="4" l="1"/>
  <c r="N9" i="4"/>
  <c r="O9" i="4"/>
  <c r="M10" i="4"/>
  <c r="N10" i="4"/>
  <c r="O10" i="4"/>
  <c r="M11" i="4"/>
  <c r="N11" i="4"/>
  <c r="O11" i="4"/>
  <c r="M12" i="4"/>
  <c r="N12" i="4"/>
  <c r="O12" i="4"/>
  <c r="M13" i="4"/>
  <c r="N13" i="4"/>
  <c r="O13" i="4"/>
  <c r="M14" i="4"/>
  <c r="N14" i="4"/>
  <c r="O14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M41" i="4"/>
  <c r="N41" i="4"/>
  <c r="O41" i="4"/>
  <c r="M42" i="4"/>
  <c r="N42" i="4"/>
  <c r="O42" i="4"/>
  <c r="M43" i="4"/>
  <c r="N43" i="4"/>
  <c r="O43" i="4"/>
  <c r="M44" i="4"/>
  <c r="N44" i="4"/>
  <c r="O44" i="4"/>
  <c r="M45" i="4"/>
  <c r="N45" i="4"/>
  <c r="O45" i="4"/>
  <c r="M46" i="4"/>
  <c r="N46" i="4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M52" i="4"/>
  <c r="N52" i="4"/>
  <c r="O52" i="4"/>
  <c r="M53" i="4"/>
  <c r="N53" i="4"/>
  <c r="O53" i="4"/>
  <c r="M54" i="4"/>
  <c r="N54" i="4"/>
  <c r="O54" i="4"/>
  <c r="M55" i="4"/>
  <c r="N55" i="4"/>
  <c r="O55" i="4"/>
  <c r="M56" i="4"/>
  <c r="N56" i="4"/>
  <c r="O56" i="4"/>
  <c r="M57" i="4"/>
  <c r="N57" i="4"/>
  <c r="O57" i="4"/>
  <c r="M58" i="4"/>
  <c r="N58" i="4"/>
  <c r="O58" i="4"/>
  <c r="M59" i="4"/>
  <c r="N59" i="4"/>
  <c r="O59" i="4"/>
  <c r="M60" i="4"/>
  <c r="N60" i="4"/>
  <c r="O60" i="4"/>
  <c r="M61" i="4"/>
  <c r="N61" i="4"/>
  <c r="O61" i="4"/>
  <c r="M62" i="4"/>
  <c r="N62" i="4"/>
  <c r="O62" i="4"/>
  <c r="M63" i="4"/>
  <c r="N63" i="4"/>
  <c r="O63" i="4"/>
  <c r="M64" i="4"/>
  <c r="N64" i="4"/>
  <c r="O64" i="4"/>
  <c r="M65" i="4"/>
  <c r="N65" i="4"/>
  <c r="O65" i="4"/>
  <c r="M66" i="4"/>
  <c r="N66" i="4"/>
  <c r="O66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O8" i="4"/>
  <c r="N8" i="4"/>
  <c r="M8" i="4"/>
  <c r="M67" i="4" s="1"/>
  <c r="C3" i="4" s="1"/>
  <c r="G8" i="4"/>
  <c r="F8" i="4"/>
  <c r="E8" i="4"/>
  <c r="E43" i="4" l="1"/>
  <c r="C2" i="4" s="1"/>
  <c r="O67" i="4"/>
  <c r="E3" i="4" s="1"/>
  <c r="G43" i="4"/>
  <c r="E2" i="4" s="1"/>
  <c r="N67" i="4"/>
  <c r="D3" i="4" s="1"/>
  <c r="F43" i="4"/>
  <c r="D2" i="4" s="1"/>
  <c r="F66" i="1"/>
  <c r="F64" i="1"/>
  <c r="F22" i="1"/>
  <c r="F55" i="1"/>
  <c r="F13" i="1"/>
  <c r="F21" i="1"/>
  <c r="F36" i="1"/>
  <c r="F76" i="1"/>
  <c r="F81" i="1"/>
  <c r="F49" i="1"/>
  <c r="F29" i="1"/>
  <c r="F42" i="1"/>
  <c r="F60" i="1"/>
  <c r="F79" i="1"/>
  <c r="F7" i="1"/>
  <c r="F34" i="1"/>
  <c r="F11" i="1"/>
  <c r="F44" i="1"/>
  <c r="F62" i="1"/>
  <c r="F9" i="1"/>
  <c r="F54" i="1"/>
  <c r="F93" i="1"/>
  <c r="F74" i="1"/>
  <c r="F37" i="1"/>
  <c r="F30" i="1"/>
  <c r="F83" i="1"/>
  <c r="F88" i="1"/>
  <c r="F63" i="1"/>
  <c r="F40" i="1"/>
  <c r="F86" i="1"/>
  <c r="F87" i="1"/>
  <c r="F59" i="1"/>
  <c r="F10" i="1"/>
  <c r="F33" i="1"/>
  <c r="F73" i="1"/>
  <c r="F31" i="1"/>
  <c r="F57" i="1"/>
  <c r="F24" i="1"/>
  <c r="F89" i="1"/>
  <c r="F43" i="1"/>
  <c r="F26" i="1"/>
  <c r="F52" i="1"/>
  <c r="F27" i="1"/>
  <c r="F48" i="1"/>
  <c r="F92" i="1"/>
  <c r="F25" i="1"/>
  <c r="F90" i="1"/>
  <c r="F77" i="1"/>
  <c r="F23" i="1"/>
  <c r="F75" i="1"/>
  <c r="F58" i="1"/>
  <c r="F82" i="1"/>
  <c r="F32" i="1"/>
  <c r="F53" i="1"/>
  <c r="F80" i="1"/>
  <c r="F91" i="1"/>
  <c r="F38" i="1"/>
  <c r="F39" i="1"/>
  <c r="F41" i="1"/>
  <c r="F85" i="1"/>
  <c r="F56" i="1"/>
  <c r="F35" i="1"/>
  <c r="F65" i="1"/>
  <c r="F84" i="1"/>
  <c r="F72" i="1"/>
  <c r="F19" i="1"/>
  <c r="F46" i="1"/>
  <c r="F16" i="1"/>
  <c r="F61" i="1"/>
  <c r="F47" i="1"/>
  <c r="F50" i="1"/>
  <c r="F15" i="1"/>
  <c r="F67" i="1"/>
  <c r="F28" i="1"/>
  <c r="F78" i="1"/>
  <c r="F71" i="1"/>
</calcChain>
</file>

<file path=xl/sharedStrings.xml><?xml version="1.0" encoding="utf-8"?>
<sst xmlns="http://schemas.openxmlformats.org/spreadsheetml/2006/main" count="1625" uniqueCount="517">
  <si>
    <t>imp</t>
  </si>
  <si>
    <t>Import</t>
  </si>
  <si>
    <t>T</t>
  </si>
  <si>
    <t>Antall</t>
  </si>
  <si>
    <t>IKCX37209</t>
  </si>
  <si>
    <t>Drumrue Finn</t>
  </si>
  <si>
    <t>S56569/2006</t>
  </si>
  <si>
    <t>Romarne Hudson</t>
  </si>
  <si>
    <t>IKCX05288</t>
  </si>
  <si>
    <t>Reighing Monarch Of Kilreesk</t>
  </si>
  <si>
    <t>S69723/2004</t>
  </si>
  <si>
    <t>Clonageera Starstrider By Cataluna</t>
  </si>
  <si>
    <t>S55584/2000</t>
  </si>
  <si>
    <t>Ampi</t>
  </si>
  <si>
    <t>14152/04</t>
  </si>
  <si>
    <t>Midtkiløra's Milano I I</t>
  </si>
  <si>
    <t>BERSH9100359</t>
  </si>
  <si>
    <t>Sumaric Shadow Of Mr Jingles</t>
  </si>
  <si>
    <t>25480/05</t>
  </si>
  <si>
    <t>Aasrabben's Oliver</t>
  </si>
  <si>
    <t>02302/03</t>
  </si>
  <si>
    <t>Skeieslåtten's Mangas</t>
  </si>
  <si>
    <t>25931/07</t>
  </si>
  <si>
    <t>Giron</t>
  </si>
  <si>
    <t>FIN29684/08</t>
  </si>
  <si>
    <t>" U S" Hessu</t>
  </si>
  <si>
    <t>05168/03</t>
  </si>
  <si>
    <t>Neadalens Falko</t>
  </si>
  <si>
    <t>20855/03</t>
  </si>
  <si>
    <t>Tydalens Skard</t>
  </si>
  <si>
    <t>14281/02</t>
  </si>
  <si>
    <t>Fagermoa's Don Marco</t>
  </si>
  <si>
    <t>S22722/2001</t>
  </si>
  <si>
    <t>Ipan</t>
  </si>
  <si>
    <t>S44904/2008</t>
  </si>
  <si>
    <t>Dubliner Mac Mio</t>
  </si>
  <si>
    <t>PKRVII10343</t>
  </si>
  <si>
    <t>Palisander Rude Ziolko</t>
  </si>
  <si>
    <t>09106/01</t>
  </si>
  <si>
    <t>Guri Malla's D-falco</t>
  </si>
  <si>
    <t>DK12274/2002</t>
  </si>
  <si>
    <t>Klippeøen's C. Tjako</t>
  </si>
  <si>
    <t>14357/04</t>
  </si>
  <si>
    <t>" U S " Rufus</t>
  </si>
  <si>
    <t>NO51710/09</t>
  </si>
  <si>
    <t>Furunakken's Balto</t>
  </si>
  <si>
    <t>17010/03</t>
  </si>
  <si>
    <t>C-ipkiss Av Kjerringholm</t>
  </si>
  <si>
    <t>25473/05</t>
  </si>
  <si>
    <t>Aasrabben's Odin</t>
  </si>
  <si>
    <t>08933/07</t>
  </si>
  <si>
    <t>Guri Malla's Oscar</t>
  </si>
  <si>
    <t>08128/03</t>
  </si>
  <si>
    <t>Storstogas Robbie</t>
  </si>
  <si>
    <t>S50900/2009</t>
  </si>
  <si>
    <t>Discovery's More Than A Hope</t>
  </si>
  <si>
    <t>DK05909/2002</t>
  </si>
  <si>
    <t>Nordlangeland's Agasi</t>
  </si>
  <si>
    <t>S61333/2008</t>
  </si>
  <si>
    <t>Dragonfire's Scobby Doo-a Devil Boy</t>
  </si>
  <si>
    <t>NO30511/09</t>
  </si>
  <si>
    <t>Valaskjalv's Odin</t>
  </si>
  <si>
    <t>03739/04</t>
  </si>
  <si>
    <t>" U S " Tomas</t>
  </si>
  <si>
    <t>03086/07</t>
  </si>
  <si>
    <t>Neadalens Litj-per</t>
  </si>
  <si>
    <t>NO40840/10</t>
  </si>
  <si>
    <t>Heggelifjellets Lo5-face</t>
  </si>
  <si>
    <t>NO44273/09</t>
  </si>
  <si>
    <t>" U S " Ole Ivar</t>
  </si>
  <si>
    <t>04444/03</t>
  </si>
  <si>
    <t>Sølvklumpen's F-idefix</t>
  </si>
  <si>
    <t>S12893/2009</t>
  </si>
  <si>
    <t>Hot Sensation's Rock Me</t>
  </si>
  <si>
    <t>S31405/2007</t>
  </si>
  <si>
    <t>Remkilens Champ</t>
  </si>
  <si>
    <t>DK07566/2007</t>
  </si>
  <si>
    <t>Settermosen Aberlour</t>
  </si>
  <si>
    <t>08331/05</t>
  </si>
  <si>
    <t>Ero Lagopus Av Kjerringholm</t>
  </si>
  <si>
    <t>14457/05</t>
  </si>
  <si>
    <t>" U S " Reodor</t>
  </si>
  <si>
    <t>S17247/2009</t>
  </si>
  <si>
    <t>Norrlands Guidens Ivan I I</t>
  </si>
  <si>
    <t>12085/08</t>
  </si>
  <si>
    <t>Farro Av Miessevàrri</t>
  </si>
  <si>
    <t>LOF7SI056156</t>
  </si>
  <si>
    <t>Vesper Du Val De Loue</t>
  </si>
  <si>
    <t>02130/02</t>
  </si>
  <si>
    <t>Rødlien's Bamse Junior</t>
  </si>
  <si>
    <t>NO45037/10</t>
  </si>
  <si>
    <t>Liatoppen's Tyr</t>
  </si>
  <si>
    <t>02405/08</t>
  </si>
  <si>
    <t>" U S " Mikkel</t>
  </si>
  <si>
    <t>NO35402/09</t>
  </si>
  <si>
    <t>Småvollan's Yatzy</t>
  </si>
  <si>
    <t>29141/08</t>
  </si>
  <si>
    <t>Hugo Boss Av Kjerringholm</t>
  </si>
  <si>
    <t>12318/06</t>
  </si>
  <si>
    <t>Jalgesvaddas Riddu</t>
  </si>
  <si>
    <t>NO56170/10</t>
  </si>
  <si>
    <t>J-tyfon Av Kjerringholm</t>
  </si>
  <si>
    <t>16570/07</t>
  </si>
  <si>
    <t>Skrimfjellet's Odin</t>
  </si>
  <si>
    <t>S21411/2005</t>
  </si>
  <si>
    <t>Remkilens Täppas</t>
  </si>
  <si>
    <t>05166/03</t>
  </si>
  <si>
    <t>Neadalens Tinto</t>
  </si>
  <si>
    <t>19633/02</t>
  </si>
  <si>
    <t>" U S " Red Oks</t>
  </si>
  <si>
    <t>27585/08</t>
  </si>
  <si>
    <t>Vindstaden's A-kempes</t>
  </si>
  <si>
    <t>03628/07</t>
  </si>
  <si>
    <t>Neadalens Doppler</t>
  </si>
  <si>
    <t>Pasvikdalens Nemo</t>
  </si>
  <si>
    <t>Russell's Kismet</t>
  </si>
  <si>
    <t>VDH/DPSZIS09/042</t>
  </si>
  <si>
    <t>Lohmann's Nimrod</t>
  </si>
  <si>
    <t>VDH/DPSZ82/06</t>
  </si>
  <si>
    <t>FarReg</t>
  </si>
  <si>
    <t>FarNavn</t>
  </si>
  <si>
    <t xml:space="preserve">Fodt </t>
  </si>
  <si>
    <t xml:space="preserve">Kull </t>
  </si>
  <si>
    <t xml:space="preserve">H </t>
  </si>
  <si>
    <t>FarFodt</t>
  </si>
  <si>
    <t>Far 1.kull</t>
  </si>
  <si>
    <t>FarFarReg</t>
  </si>
  <si>
    <t xml:space="preserve">FarFarNavn </t>
  </si>
  <si>
    <t>MorReg</t>
  </si>
  <si>
    <t>MorNavn</t>
  </si>
  <si>
    <t>MorFodt</t>
  </si>
  <si>
    <t>Mor 1.kull</t>
  </si>
  <si>
    <t>MorFarReg</t>
  </si>
  <si>
    <t>MorFar Navn</t>
  </si>
  <si>
    <t>COI6G</t>
  </si>
  <si>
    <t>IKCW34534</t>
  </si>
  <si>
    <t>Sheantullagh Hazard</t>
  </si>
  <si>
    <t>S62060/2003</t>
  </si>
  <si>
    <t>Hot Sensation's One</t>
  </si>
  <si>
    <t>IKCX29513</t>
  </si>
  <si>
    <t>Suzys Pride</t>
  </si>
  <si>
    <t>S15880/2007</t>
  </si>
  <si>
    <t>Vinca Thore Galadriel</t>
  </si>
  <si>
    <t>S45655/2004</t>
  </si>
  <si>
    <t>Red Garlic's Escargo</t>
  </si>
  <si>
    <t>09721/06</t>
  </si>
  <si>
    <t>Brusens Leah</t>
  </si>
  <si>
    <t>S50518/2008</t>
  </si>
  <si>
    <t>East Meadows Jazz Summer</t>
  </si>
  <si>
    <t>12923/08</t>
  </si>
  <si>
    <t>Fatima</t>
  </si>
  <si>
    <t>20061/07</t>
  </si>
  <si>
    <t>Hyllingen's Toya</t>
  </si>
  <si>
    <t>07785/04</t>
  </si>
  <si>
    <t>D Rovjha Av Miessevàrri</t>
  </si>
  <si>
    <t>01497/04</t>
  </si>
  <si>
    <t>Hadseløya's Miss Larsen</t>
  </si>
  <si>
    <t>13526/06</t>
  </si>
  <si>
    <t>" U S " Kvikklunsj</t>
  </si>
  <si>
    <t>S12113/2002</t>
  </si>
  <si>
    <t>Nordfjällets Fb Robbyn</t>
  </si>
  <si>
    <t>01145/08</t>
  </si>
  <si>
    <t>Stallogaisa's Fanny</t>
  </si>
  <si>
    <t>13052/08</t>
  </si>
  <si>
    <t>Skogrypas Raija</t>
  </si>
  <si>
    <t>S60579/2006</t>
  </si>
  <si>
    <t>Bråvargens Hurricane Katrina</t>
  </si>
  <si>
    <t>PKRVII10709</t>
  </si>
  <si>
    <t>Lohmann's Otter-fokka</t>
  </si>
  <si>
    <t>17308/04</t>
  </si>
  <si>
    <t>Riiseskogen's Erle</t>
  </si>
  <si>
    <t>DK20823/2004</t>
  </si>
  <si>
    <t>Askedaln's Bonni</t>
  </si>
  <si>
    <t>26185/05</t>
  </si>
  <si>
    <t>" U S " La Petite</t>
  </si>
  <si>
    <t>NO49102/09</t>
  </si>
  <si>
    <t>" U S " Caisa</t>
  </si>
  <si>
    <t>DK09013/2005</t>
  </si>
  <si>
    <t>Mosely's Redbreast</t>
  </si>
  <si>
    <t>05973/08</t>
  </si>
  <si>
    <t>Jarlvollens Tina</t>
  </si>
  <si>
    <t>14164/04</t>
  </si>
  <si>
    <t>Midtkiløra's Lita</t>
  </si>
  <si>
    <t>20302/08</t>
  </si>
  <si>
    <t>Kastellhagen's Artemis Ilva</t>
  </si>
  <si>
    <t>05165/06</t>
  </si>
  <si>
    <t>Lauvåsen's Fd Atilla</t>
  </si>
  <si>
    <t>21010/08</t>
  </si>
  <si>
    <t>Utmarka's Lady</t>
  </si>
  <si>
    <t>02402/08</t>
  </si>
  <si>
    <t>" U S " Terra</t>
  </si>
  <si>
    <t>21004/04</t>
  </si>
  <si>
    <t>Grødhammern's Aurora</t>
  </si>
  <si>
    <t>13120/07</t>
  </si>
  <si>
    <t>Irish Garden Citti Channel Nr 4</t>
  </si>
  <si>
    <t>25934/05</t>
  </si>
  <si>
    <t>Neadalens Rypa</t>
  </si>
  <si>
    <t>27194/08</t>
  </si>
  <si>
    <t>Imingens Li Pin Up</t>
  </si>
  <si>
    <t>15232/03</t>
  </si>
  <si>
    <t>Cleopatra Alexandra</t>
  </si>
  <si>
    <t>21375/07</t>
  </si>
  <si>
    <t>Raufjellet's Lyng</t>
  </si>
  <si>
    <t>17546/06</t>
  </si>
  <si>
    <t>" U S " Lana</t>
  </si>
  <si>
    <t>21360/06</t>
  </si>
  <si>
    <t>Grimasteggen's Wilma</t>
  </si>
  <si>
    <t>NO50547/09</t>
  </si>
  <si>
    <t>Neadalens Super-star</t>
  </si>
  <si>
    <t>03631/07</t>
  </si>
  <si>
    <t>Neadalens Valla</t>
  </si>
  <si>
    <t>07514/05</t>
  </si>
  <si>
    <t>Heggelifjellets Fie</t>
  </si>
  <si>
    <t>S64309/2008</t>
  </si>
  <si>
    <t>Nordfjällets Rr Jäntan</t>
  </si>
  <si>
    <t>26234/07</t>
  </si>
  <si>
    <t>" U S " Twice</t>
  </si>
  <si>
    <t>17246/07</t>
  </si>
  <si>
    <t>Kamvatnet's Seiah</t>
  </si>
  <si>
    <t>S48104/2007</t>
  </si>
  <si>
    <t>Discovery's Debbie Callahan</t>
  </si>
  <si>
    <t>FIN19884/08</t>
  </si>
  <si>
    <t>Rushifield Rena</t>
  </si>
  <si>
    <t>20762/06</t>
  </si>
  <si>
    <t>Røde Hunders Mi-rakel</t>
  </si>
  <si>
    <t>13370/06</t>
  </si>
  <si>
    <t>Skåbufjellas Kira</t>
  </si>
  <si>
    <t>02834/04</t>
  </si>
  <si>
    <t>Liatoppen's Evita</t>
  </si>
  <si>
    <t>01144/08</t>
  </si>
  <si>
    <t>Stallogaisa's Aimy</t>
  </si>
  <si>
    <t>02401/08</t>
  </si>
  <si>
    <t>" U S " Raisa</t>
  </si>
  <si>
    <t>S69805/2006</t>
  </si>
  <si>
    <t>Remikilens Embla</t>
  </si>
  <si>
    <t>03089/07</t>
  </si>
  <si>
    <t>Neadalens Shakira</t>
  </si>
  <si>
    <t>11998/08</t>
  </si>
  <si>
    <t>Kreklingrabben's Kirah</t>
  </si>
  <si>
    <t>12109/06</t>
  </si>
  <si>
    <t>Follsjøen's D-miss Mira</t>
  </si>
  <si>
    <t>21373/07</t>
  </si>
  <si>
    <t>Raufjellet's Chili</t>
  </si>
  <si>
    <t>24865/04</t>
  </si>
  <si>
    <t>" U S " Funny Girl</t>
  </si>
  <si>
    <t>NO48449/09</t>
  </si>
  <si>
    <t>Irjadalens Tyra</t>
  </si>
  <si>
    <t>25943/07</t>
  </si>
  <si>
    <t>Neadalens Esna</t>
  </si>
  <si>
    <t>20059/07</t>
  </si>
  <si>
    <t>Hyllingen's Mitha</t>
  </si>
  <si>
    <t>26184/05</t>
  </si>
  <si>
    <t>" U S " Xcera</t>
  </si>
  <si>
    <t>16571/07</t>
  </si>
  <si>
    <t>Skrimfjellet's Gaja</t>
  </si>
  <si>
    <t>23920/05</t>
  </si>
  <si>
    <t>E-alva Av Miessevàrri</t>
  </si>
  <si>
    <t>22959/04</t>
  </si>
  <si>
    <t>Heggelifjellets Efia</t>
  </si>
  <si>
    <t>S23882/2008</t>
  </si>
  <si>
    <t>Norrlands Guidens Glöda I I</t>
  </si>
  <si>
    <t>S23887/2008</t>
  </si>
  <si>
    <t>Norrlands Guidens Gasa I I</t>
  </si>
  <si>
    <t>26504/05</t>
  </si>
  <si>
    <t>Tundra</t>
  </si>
  <si>
    <t>S56950/2009</t>
  </si>
  <si>
    <t>Rekilens Passa</t>
  </si>
  <si>
    <t>FI24923/09</t>
  </si>
  <si>
    <t>Onnenqn Aliina</t>
  </si>
  <si>
    <t>03401/07</t>
  </si>
  <si>
    <t>" U S " A Camaro</t>
  </si>
  <si>
    <t>05433/08</t>
  </si>
  <si>
    <t>Riiseskogen's Atla</t>
  </si>
  <si>
    <t>02866/06</t>
  </si>
  <si>
    <t>Imingens Lz Kayleigh</t>
  </si>
  <si>
    <t>NO51715/09</t>
  </si>
  <si>
    <t>Furunakken's Frida</t>
  </si>
  <si>
    <t>18980/04</t>
  </si>
  <si>
    <t>My Hunter Zana</t>
  </si>
  <si>
    <t>02403/08</t>
  </si>
  <si>
    <t>" U S " Nokia</t>
  </si>
  <si>
    <t>23120/06</t>
  </si>
  <si>
    <t>Midtkiløra's Qveen Zoe</t>
  </si>
  <si>
    <t>25937/05</t>
  </si>
  <si>
    <t>Neadalens Super-belle</t>
  </si>
  <si>
    <t>05043/06</t>
  </si>
  <si>
    <t>Bjørbækkollen's Lm Maud</t>
  </si>
  <si>
    <t>19609/07</t>
  </si>
  <si>
    <t>" U S " Promille</t>
  </si>
  <si>
    <t>05169/03</t>
  </si>
  <si>
    <t>Neadalens Litj-drøya</t>
  </si>
  <si>
    <t>23065/08</t>
  </si>
  <si>
    <t>Hadseløya's Slisch</t>
  </si>
  <si>
    <t>08378/04</t>
  </si>
  <si>
    <t>Remdalen's Tuva</t>
  </si>
  <si>
    <t>05482/07</t>
  </si>
  <si>
    <t>Rastaskogens Bixi</t>
  </si>
  <si>
    <t>NO40844/10</t>
  </si>
  <si>
    <t>Heggelifjellets Lucky Lady</t>
  </si>
  <si>
    <t>22245/07</t>
  </si>
  <si>
    <t>Howa Lightning</t>
  </si>
  <si>
    <t>S12831/2007</t>
  </si>
  <si>
    <t>Heggelifjellet Heaven</t>
  </si>
  <si>
    <t>NO49583/09</t>
  </si>
  <si>
    <t>Jupskåras Ronja</t>
  </si>
  <si>
    <t>14283/06</t>
  </si>
  <si>
    <t>Midtkiløra's Meta Ii</t>
  </si>
  <si>
    <t>NO50544/09</t>
  </si>
  <si>
    <t>Neadalens Super-mira</t>
  </si>
  <si>
    <t>12464/07</t>
  </si>
  <si>
    <t>Limingruet's Shigo</t>
  </si>
  <si>
    <t>Follsjøen's Emilie</t>
  </si>
  <si>
    <t>VDH/DPSZIS09/089</t>
  </si>
  <si>
    <t>22143/99</t>
  </si>
  <si>
    <t xml:space="preserve">Valeheia's Killakee </t>
  </si>
  <si>
    <t>09947/03</t>
  </si>
  <si>
    <t xml:space="preserve"> U S  Orkan </t>
  </si>
  <si>
    <t>04343/00</t>
  </si>
  <si>
    <t xml:space="preserve"> U S  Zimbad </t>
  </si>
  <si>
    <t>S18272/2004</t>
  </si>
  <si>
    <t>Dubliner Tiger Woods</t>
  </si>
  <si>
    <t>KCAF04759401</t>
  </si>
  <si>
    <t>Jonola Dr Doolittle</t>
  </si>
  <si>
    <t>14765/01</t>
  </si>
  <si>
    <t xml:space="preserve">Vieksa's Bastian </t>
  </si>
  <si>
    <t xml:space="preserve">Storstogas Robbie </t>
  </si>
  <si>
    <t>DK15123/2001</t>
  </si>
  <si>
    <t xml:space="preserve">Ibber </t>
  </si>
  <si>
    <t>20154/97</t>
  </si>
  <si>
    <t xml:space="preserve">Hav'gas Arco </t>
  </si>
  <si>
    <t>LOFSI054405/07129</t>
  </si>
  <si>
    <t xml:space="preserve">Saphir De L'anse De Ty Roux </t>
  </si>
  <si>
    <t>09947/04</t>
  </si>
  <si>
    <t xml:space="preserve"> 24729/94</t>
  </si>
  <si>
    <t xml:space="preserve"> U S  Phantomet </t>
  </si>
  <si>
    <t xml:space="preserve"> 04343/00</t>
  </si>
  <si>
    <t xml:space="preserve"> 20076/96</t>
  </si>
  <si>
    <t xml:space="preserve">Gyme </t>
  </si>
  <si>
    <t xml:space="preserve"> 04451/03</t>
  </si>
  <si>
    <t xml:space="preserve">Guri Malla's Fant </t>
  </si>
  <si>
    <t xml:space="preserve"> 11975/98</t>
  </si>
  <si>
    <t xml:space="preserve">Redholeyn Shay </t>
  </si>
  <si>
    <t xml:space="preserve"> 21482/97</t>
  </si>
  <si>
    <t xml:space="preserve">Irskesjøen's D. Zento </t>
  </si>
  <si>
    <t xml:space="preserve"> AKCSN410080/01</t>
  </si>
  <si>
    <t xml:space="preserve">Brophy's Absolute Power </t>
  </si>
  <si>
    <t xml:space="preserve"> 05762/00</t>
  </si>
  <si>
    <t xml:space="preserve">Aasrabben's Hink </t>
  </si>
  <si>
    <t xml:space="preserve"> S23777/2002</t>
  </si>
  <si>
    <t xml:space="preserve">Duggas B Bjärven </t>
  </si>
  <si>
    <t>24729/94</t>
  </si>
  <si>
    <t>S49040/2003</t>
  </si>
  <si>
    <t xml:space="preserve">Dragonfire's More Than You Thought </t>
  </si>
  <si>
    <t>DK13651/2000</t>
  </si>
  <si>
    <t xml:space="preserve">Sprinter </t>
  </si>
  <si>
    <t>VDH/DISZ01175</t>
  </si>
  <si>
    <t xml:space="preserve">Wisper Von Der Osterpforte </t>
  </si>
  <si>
    <t>DK06539/98</t>
  </si>
  <si>
    <t xml:space="preserve">Setterly Cæsar </t>
  </si>
  <si>
    <t>15592/01</t>
  </si>
  <si>
    <t xml:space="preserve"> U S  Mangas </t>
  </si>
  <si>
    <t>Lohmann's Ricke</t>
  </si>
  <si>
    <t>21495/03</t>
  </si>
  <si>
    <t xml:space="preserve">Heggelifjellets De Valera </t>
  </si>
  <si>
    <t>18938/03</t>
  </si>
  <si>
    <t xml:space="preserve">Bjørbækkollen's Lt Kark </t>
  </si>
  <si>
    <t xml:space="preserve"> 20.03.2006</t>
  </si>
  <si>
    <t>21499/03</t>
  </si>
  <si>
    <t xml:space="preserve">Heggelifjellets Diaz </t>
  </si>
  <si>
    <t xml:space="preserve">C-Ipkiss Av Kjerringholm </t>
  </si>
  <si>
    <t>AKCSN410080/01</t>
  </si>
  <si>
    <t>21482/97</t>
  </si>
  <si>
    <t>S14622/2001</t>
  </si>
  <si>
    <t xml:space="preserve">Dark Auburn's Michigan </t>
  </si>
  <si>
    <t>13010/98</t>
  </si>
  <si>
    <t xml:space="preserve">Reppeåsen's Louis </t>
  </si>
  <si>
    <t>22061/97</t>
  </si>
  <si>
    <t xml:space="preserve">Eklias Hardy </t>
  </si>
  <si>
    <t>NZKC09680-2001</t>
  </si>
  <si>
    <t xml:space="preserve">Kilsheelan Odyssey </t>
  </si>
  <si>
    <t>09260/00</t>
  </si>
  <si>
    <t xml:space="preserve">Dennis </t>
  </si>
  <si>
    <t>19578/99</t>
  </si>
  <si>
    <t xml:space="preserve">Guri Malla's B-Herman Hopp </t>
  </si>
  <si>
    <t>S28910/98</t>
  </si>
  <si>
    <t xml:space="preserve">Lingon Uddens Besk </t>
  </si>
  <si>
    <t>22330/01</t>
  </si>
  <si>
    <t xml:space="preserve">Lyngstua's Jack I I </t>
  </si>
  <si>
    <t>S37994/99</t>
  </si>
  <si>
    <t xml:space="preserve">Englysts Lasse </t>
  </si>
  <si>
    <t>13146/99</t>
  </si>
  <si>
    <t xml:space="preserve">Riiseskogen's Ægir </t>
  </si>
  <si>
    <t>22063/97</t>
  </si>
  <si>
    <t xml:space="preserve">Eklias Adam </t>
  </si>
  <si>
    <t>12011/01</t>
  </si>
  <si>
    <t xml:space="preserve">R S-Storm </t>
  </si>
  <si>
    <t>01495/04</t>
  </si>
  <si>
    <t xml:space="preserve">Hadseløya's Slark </t>
  </si>
  <si>
    <t>02619/06</t>
  </si>
  <si>
    <t xml:space="preserve">Nøsteråas Troll </t>
  </si>
  <si>
    <t>KCSB3108CM</t>
  </si>
  <si>
    <t>14764/01</t>
  </si>
  <si>
    <t>Vieksa's Wasmuth</t>
  </si>
  <si>
    <t>Hav'gas Arco</t>
  </si>
  <si>
    <t>Valeheia's Killakee</t>
  </si>
  <si>
    <t>01503/01</t>
  </si>
  <si>
    <t>" U S " Tornado</t>
  </si>
  <si>
    <t>S33024/2003</t>
  </si>
  <si>
    <t>Indus</t>
  </si>
  <si>
    <t>42970/94</t>
  </si>
  <si>
    <t>Lauvåsen's Jager</t>
  </si>
  <si>
    <t xml:space="preserve">VDH/DISZ01175    </t>
  </si>
  <si>
    <t>Wisper Von Der Osterpforte</t>
  </si>
  <si>
    <t>22941/01</t>
  </si>
  <si>
    <t>Irskesjøen's Nix</t>
  </si>
  <si>
    <t>14907/04</t>
  </si>
  <si>
    <t>" U S " Kuling</t>
  </si>
  <si>
    <t>Klippeöen's Riff</t>
  </si>
  <si>
    <t>Ibber</t>
  </si>
  <si>
    <t>07779/04</t>
  </si>
  <si>
    <t>D Figo Av Miessevàrri</t>
  </si>
  <si>
    <t>03750/01</t>
  </si>
  <si>
    <t>Skottjønna's Rosso</t>
  </si>
  <si>
    <t xml:space="preserve">VDH/DPSZ79/06    </t>
  </si>
  <si>
    <t>Lohmann's Nero</t>
  </si>
  <si>
    <t>13421/00</t>
  </si>
  <si>
    <t>Rico</t>
  </si>
  <si>
    <t>Lyngstua's Jack I I</t>
  </si>
  <si>
    <t>" U S " Orkan</t>
  </si>
  <si>
    <t>11401/01</t>
  </si>
  <si>
    <t>Kvikneskogen's Trym</t>
  </si>
  <si>
    <t>S23777/2002</t>
  </si>
  <si>
    <t>Duggas B Bjärven</t>
  </si>
  <si>
    <t>02862/06</t>
  </si>
  <si>
    <t>Imingens Lz Toy</t>
  </si>
  <si>
    <t>S15256/2008</t>
  </si>
  <si>
    <t>Irmün's May Rimi</t>
  </si>
  <si>
    <t>16115/95</t>
  </si>
  <si>
    <t>" U S " T-manus</t>
  </si>
  <si>
    <t>S11789/2005</t>
  </si>
  <si>
    <t>Dont Blame Me</t>
  </si>
  <si>
    <t>IKCU5991</t>
  </si>
  <si>
    <t>Bownard Ali</t>
  </si>
  <si>
    <t>21130/92</t>
  </si>
  <si>
    <t>Rødlien's Mia Tucka</t>
  </si>
  <si>
    <t>09105/01</t>
  </si>
  <si>
    <t>Guri Malla's D-soik</t>
  </si>
  <si>
    <t>12108/06</t>
  </si>
  <si>
    <t>Follsjøen's Dublin</t>
  </si>
  <si>
    <t>15847/99</t>
  </si>
  <si>
    <t>Kvikneskogen's Davil</t>
  </si>
  <si>
    <t>18816/03</t>
  </si>
  <si>
    <t>Kleivskogen's Kayser</t>
  </si>
  <si>
    <t>10728/98</t>
  </si>
  <si>
    <t>Follsjøen's Balder</t>
  </si>
  <si>
    <t>13676/03</t>
  </si>
  <si>
    <t>Gagganjunis Mattis</t>
  </si>
  <si>
    <t>25653/04</t>
  </si>
  <si>
    <t>Sæterelva's Russell</t>
  </si>
  <si>
    <t>19580/01</t>
  </si>
  <si>
    <t>Riiseskogen's Arcus</t>
  </si>
  <si>
    <t>S31062/95</t>
  </si>
  <si>
    <t>Viktorgärdens Mork</t>
  </si>
  <si>
    <t>14766/01</t>
  </si>
  <si>
    <t>Vieksa's Kjæs</t>
  </si>
  <si>
    <t>14282/02</t>
  </si>
  <si>
    <t>Fagermoa's Dino</t>
  </si>
  <si>
    <t xml:space="preserve">NZKC09680-2001    </t>
  </si>
  <si>
    <t>Kilsheelan Odyssey</t>
  </si>
  <si>
    <t>21627/08</t>
  </si>
  <si>
    <t>15432/07</t>
  </si>
  <si>
    <t>Sheantullagh Swoop</t>
  </si>
  <si>
    <t>IKCU89448</t>
  </si>
  <si>
    <t>Asoftwind Of The Golden Vale</t>
  </si>
  <si>
    <t>S56535/2001</t>
  </si>
  <si>
    <t>Big Buster</t>
  </si>
  <si>
    <t>IKCW16586</t>
  </si>
  <si>
    <t>Irish Melody Onyx Eyes</t>
  </si>
  <si>
    <t>EST01368/04</t>
  </si>
  <si>
    <t>Dubliner Simsala Bim</t>
  </si>
  <si>
    <t>S43124/2006</t>
  </si>
  <si>
    <t>Hadseløya's Slark</t>
  </si>
  <si>
    <t>Vicary´s Cinorosi</t>
  </si>
  <si>
    <t>S29090/2004</t>
  </si>
  <si>
    <t>Jager-Jacht Rude Ziolko</t>
  </si>
  <si>
    <t>PKRVII7223</t>
  </si>
  <si>
    <t>Argon Vom Kapellenpfad</t>
  </si>
  <si>
    <t>VDHDPSZ40/06</t>
  </si>
  <si>
    <t>Lohmann's Klavinius</t>
  </si>
  <si>
    <t>VDH/DPSZ57/05</t>
  </si>
  <si>
    <t>Sheantullagh Drill</t>
  </si>
  <si>
    <t>IKCT73431</t>
  </si>
  <si>
    <t>Grayrigge Ewan By Romarne</t>
  </si>
  <si>
    <t>KCSB0010CP</t>
  </si>
  <si>
    <t>Fiesty Man</t>
  </si>
  <si>
    <t>IKCU29183</t>
  </si>
  <si>
    <t>Cataluna Gee Whiz</t>
  </si>
  <si>
    <t>KCSB1554CJ</t>
  </si>
  <si>
    <t>Thendara Don Corleone</t>
  </si>
  <si>
    <t>Aasrabben's Hink</t>
  </si>
  <si>
    <t>05762/00</t>
  </si>
  <si>
    <t>Ljungviddens Leo</t>
  </si>
  <si>
    <t>S33028/2003</t>
  </si>
  <si>
    <t xml:space="preserve">Skillevollen's G-Boss </t>
  </si>
  <si>
    <t>12108/99</t>
  </si>
  <si>
    <t>Gj.snitt alder</t>
  </si>
  <si>
    <t>Hanner</t>
  </si>
  <si>
    <t>Tisper</t>
  </si>
  <si>
    <t>Far dette aar</t>
  </si>
  <si>
    <t>Aar</t>
  </si>
  <si>
    <t>Mnd</t>
  </si>
  <si>
    <t>Dager</t>
  </si>
  <si>
    <t>Mor dette aar</t>
  </si>
  <si>
    <t>Ant imp</t>
  </si>
  <si>
    <t>Ant norskfodt</t>
  </si>
  <si>
    <t>Ant norskfødte kull</t>
  </si>
  <si>
    <t>Ant import kombinasjoner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</si>
</sst>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1" fillId="0" borderId="0" xfId="0" applyFont="1"/>
    <xf numFmtId="14" fontId="0" fillId="2" borderId="0" xfId="0" applyNumberFormat="1" applyFill="1"/>
    <xf numFmtId="0" fontId="0" fillId="2" borderId="0" xfId="0" applyFill="1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  <xf numFmtId="2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0" borderId="0" xfId="0" applyNumberFormat="1" applyFill="1"/>
    <xf numFmtId="14" fontId="1" fillId="0" borderId="0" xfId="0" applyNumberFormat="1" applyFont="1" applyFill="1"/>
    <xf numFmtId="2" fontId="1" fillId="0" borderId="0" xfId="0" applyNumberFormat="1" applyFont="1"/>
    <xf numFmtId="14" fontId="1" fillId="0" borderId="0" xfId="0" applyNumberFormat="1" applyFont="1"/>
    <xf numFmtId="14" fontId="2" fillId="0" borderId="0" xfId="0" applyNumberFormat="1" applyFon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4" fontId="3" fillId="0" borderId="0" xfId="0" applyNumberFormat="1" applyFont="1"/>
    <xf numFmtId="14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B1" zoomScale="75" zoomScaleNormal="75" workbookViewId="0">
      <selection activeCell="B1" sqref="B1"/>
    </sheetView>
  </sheetViews>
  <sheetFormatPr baseColWidth="10" defaultColWidth="9.140625" defaultRowHeight="15.75" x14ac:dyDescent="0.25"/>
  <cols>
    <col min="1" max="1" width="13.140625" style="15" bestFit="1" customWidth="1"/>
    <col min="2" max="2" width="9.42578125" style="16" bestFit="1" customWidth="1"/>
    <col min="3" max="3" width="9.140625" style="16" customWidth="1"/>
    <col min="4" max="4" width="3.5703125" style="16" customWidth="1"/>
    <col min="5" max="5" width="4" style="16" customWidth="1"/>
    <col min="6" max="6" width="6.7109375" style="16" customWidth="1"/>
    <col min="7" max="7" width="17.85546875" style="17" bestFit="1" customWidth="1"/>
    <col min="8" max="8" width="34" style="17" bestFit="1" customWidth="1"/>
    <col min="9" max="9" width="11.28515625" style="15" bestFit="1" customWidth="1"/>
    <col min="10" max="10" width="11.5703125" style="15" bestFit="1" customWidth="1"/>
    <col min="11" max="11" width="14.28515625" style="17" customWidth="1"/>
    <col min="12" max="12" width="26.42578125" style="17" bestFit="1" customWidth="1"/>
    <col min="13" max="13" width="17.85546875" style="16" bestFit="1" customWidth="1"/>
    <col min="14" max="14" width="28.140625" style="16" bestFit="1" customWidth="1"/>
    <col min="15" max="15" width="13.42578125" style="15" customWidth="1"/>
    <col min="16" max="16" width="11.5703125" style="15" bestFit="1" customWidth="1"/>
    <col min="17" max="17" width="19.7109375" style="16" bestFit="1" customWidth="1"/>
    <col min="18" max="18" width="33.140625" style="16" bestFit="1" customWidth="1"/>
    <col min="19" max="19" width="7.42578125" style="18" bestFit="1" customWidth="1"/>
    <col min="20" max="16384" width="9.140625" style="16"/>
  </cols>
  <sheetData>
    <row r="1" spans="1:19" x14ac:dyDescent="0.25">
      <c r="A1" s="15" t="s">
        <v>121</v>
      </c>
      <c r="B1" s="16" t="s">
        <v>122</v>
      </c>
      <c r="C1" s="16" t="s">
        <v>1</v>
      </c>
      <c r="D1" s="16" t="s">
        <v>2</v>
      </c>
      <c r="E1" s="16" t="s">
        <v>123</v>
      </c>
      <c r="F1" s="16" t="s">
        <v>3</v>
      </c>
      <c r="G1" s="17" t="s">
        <v>119</v>
      </c>
      <c r="H1" s="17" t="s">
        <v>120</v>
      </c>
      <c r="I1" s="15" t="s">
        <v>124</v>
      </c>
      <c r="J1" s="15" t="s">
        <v>125</v>
      </c>
      <c r="K1" s="17" t="s">
        <v>126</v>
      </c>
      <c r="L1" s="17" t="s">
        <v>127</v>
      </c>
      <c r="M1" s="16" t="s">
        <v>128</v>
      </c>
      <c r="N1" s="16" t="s">
        <v>129</v>
      </c>
      <c r="O1" s="15" t="s">
        <v>130</v>
      </c>
      <c r="P1" s="15" t="s">
        <v>131</v>
      </c>
      <c r="Q1" s="16" t="s">
        <v>132</v>
      </c>
      <c r="R1" s="16" t="s">
        <v>133</v>
      </c>
      <c r="S1" s="18" t="s">
        <v>134</v>
      </c>
    </row>
    <row r="2" spans="1:19" x14ac:dyDescent="0.25">
      <c r="A2" s="15">
        <v>39207</v>
      </c>
      <c r="B2" s="16">
        <v>121456</v>
      </c>
      <c r="C2" s="16" t="s">
        <v>0</v>
      </c>
      <c r="E2" s="16">
        <v>1</v>
      </c>
      <c r="F2" s="16">
        <v>1</v>
      </c>
      <c r="G2" s="17" t="s">
        <v>4</v>
      </c>
      <c r="H2" s="17" t="s">
        <v>5</v>
      </c>
      <c r="I2" s="19">
        <v>37987</v>
      </c>
      <c r="J2" s="15">
        <v>39207</v>
      </c>
      <c r="K2" s="17" t="s">
        <v>491</v>
      </c>
      <c r="L2" s="17" t="s">
        <v>490</v>
      </c>
      <c r="M2" s="16" t="s">
        <v>135</v>
      </c>
      <c r="N2" s="16" t="s">
        <v>136</v>
      </c>
      <c r="O2" s="19">
        <v>37987</v>
      </c>
      <c r="P2" s="15">
        <v>39207</v>
      </c>
      <c r="Q2" s="16" t="s">
        <v>472</v>
      </c>
      <c r="R2" s="16" t="s">
        <v>471</v>
      </c>
      <c r="S2" s="18">
        <v>8.9120000000000008</v>
      </c>
    </row>
    <row r="3" spans="1:19" x14ac:dyDescent="0.25">
      <c r="A3" s="15">
        <v>39796</v>
      </c>
      <c r="B3" s="16">
        <v>121804</v>
      </c>
      <c r="C3" s="16" t="s">
        <v>0</v>
      </c>
      <c r="E3" s="16">
        <v>1</v>
      </c>
      <c r="F3" s="16">
        <v>1</v>
      </c>
      <c r="G3" s="17" t="s">
        <v>6</v>
      </c>
      <c r="H3" s="17" t="s">
        <v>7</v>
      </c>
      <c r="I3" s="15">
        <v>38843</v>
      </c>
      <c r="J3" s="15">
        <v>39796</v>
      </c>
      <c r="K3" s="17" t="s">
        <v>493</v>
      </c>
      <c r="L3" s="17" t="s">
        <v>492</v>
      </c>
      <c r="M3" s="16" t="s">
        <v>137</v>
      </c>
      <c r="N3" s="16" t="s">
        <v>138</v>
      </c>
      <c r="O3" s="15">
        <v>37927</v>
      </c>
      <c r="P3" s="15">
        <v>39796</v>
      </c>
      <c r="Q3" s="16" t="s">
        <v>474</v>
      </c>
      <c r="R3" s="16" t="s">
        <v>473</v>
      </c>
      <c r="S3" s="18">
        <v>0</v>
      </c>
    </row>
    <row r="4" spans="1:19" x14ac:dyDescent="0.25">
      <c r="A4" s="15">
        <v>39965</v>
      </c>
      <c r="B4" s="16">
        <v>121455</v>
      </c>
      <c r="C4" s="16" t="s">
        <v>0</v>
      </c>
      <c r="E4" s="16">
        <v>1</v>
      </c>
      <c r="F4" s="16">
        <v>1</v>
      </c>
      <c r="G4" s="17" t="s">
        <v>8</v>
      </c>
      <c r="H4" s="17" t="s">
        <v>9</v>
      </c>
      <c r="I4" s="19">
        <v>38718</v>
      </c>
      <c r="J4" s="15">
        <v>39965</v>
      </c>
      <c r="K4" s="17" t="s">
        <v>495</v>
      </c>
      <c r="L4" s="17" t="s">
        <v>494</v>
      </c>
      <c r="M4" s="16" t="s">
        <v>139</v>
      </c>
      <c r="N4" s="16" t="s">
        <v>140</v>
      </c>
      <c r="O4" s="19">
        <v>38718</v>
      </c>
      <c r="P4" s="15">
        <v>39965</v>
      </c>
      <c r="Q4" s="16" t="s">
        <v>476</v>
      </c>
      <c r="R4" s="16" t="s">
        <v>475</v>
      </c>
      <c r="S4" s="18">
        <v>0</v>
      </c>
    </row>
    <row r="5" spans="1:19" x14ac:dyDescent="0.25">
      <c r="A5" s="15">
        <v>40192</v>
      </c>
      <c r="B5" s="16">
        <v>122978</v>
      </c>
      <c r="C5" s="16" t="s">
        <v>0</v>
      </c>
      <c r="E5" s="16">
        <v>1</v>
      </c>
      <c r="F5" s="16">
        <v>1</v>
      </c>
      <c r="G5" s="17" t="s">
        <v>10</v>
      </c>
      <c r="H5" s="17" t="s">
        <v>11</v>
      </c>
      <c r="I5" s="15">
        <v>38263</v>
      </c>
      <c r="J5" s="15">
        <v>38880</v>
      </c>
      <c r="K5" s="17" t="s">
        <v>497</v>
      </c>
      <c r="L5" s="17" t="s">
        <v>496</v>
      </c>
      <c r="M5" s="16" t="s">
        <v>141</v>
      </c>
      <c r="N5" s="16" t="s">
        <v>142</v>
      </c>
      <c r="O5" s="15">
        <v>38862</v>
      </c>
      <c r="P5" s="15">
        <v>40192</v>
      </c>
      <c r="Q5" s="16" t="s">
        <v>478</v>
      </c>
      <c r="R5" s="16" t="s">
        <v>477</v>
      </c>
      <c r="S5" s="18">
        <v>0</v>
      </c>
    </row>
    <row r="6" spans="1:19" x14ac:dyDescent="0.25">
      <c r="A6" s="15">
        <v>40223</v>
      </c>
      <c r="B6" s="16">
        <v>122706</v>
      </c>
      <c r="C6" s="16" t="s">
        <v>0</v>
      </c>
      <c r="E6" s="16">
        <v>1</v>
      </c>
      <c r="F6" s="16">
        <v>1</v>
      </c>
      <c r="G6" s="17" t="s">
        <v>12</v>
      </c>
      <c r="H6" s="17" t="s">
        <v>13</v>
      </c>
      <c r="I6" s="15">
        <v>36806</v>
      </c>
      <c r="J6" s="15">
        <v>38901</v>
      </c>
      <c r="K6" s="17" t="s">
        <v>350</v>
      </c>
      <c r="L6" s="17" t="s">
        <v>334</v>
      </c>
      <c r="M6" s="16" t="s">
        <v>143</v>
      </c>
      <c r="N6" s="16" t="s">
        <v>144</v>
      </c>
      <c r="O6" s="15">
        <v>38125</v>
      </c>
      <c r="P6" s="15">
        <v>39191</v>
      </c>
      <c r="Q6" s="16" t="s">
        <v>386</v>
      </c>
      <c r="R6" s="16" t="s">
        <v>387</v>
      </c>
      <c r="S6" s="18">
        <v>4.6029999999999998</v>
      </c>
    </row>
    <row r="7" spans="1:19" s="21" customFormat="1" x14ac:dyDescent="0.25">
      <c r="A7" s="20">
        <v>40467</v>
      </c>
      <c r="B7" s="21">
        <v>118052</v>
      </c>
      <c r="D7" s="21">
        <v>3</v>
      </c>
      <c r="E7" s="21">
        <v>4</v>
      </c>
      <c r="F7" s="21">
        <f>D7+E7</f>
        <v>7</v>
      </c>
      <c r="G7" s="22" t="s">
        <v>14</v>
      </c>
      <c r="H7" s="22" t="s">
        <v>15</v>
      </c>
      <c r="I7" s="20">
        <v>37981</v>
      </c>
      <c r="J7" s="20">
        <v>39034</v>
      </c>
      <c r="K7" s="22" t="s">
        <v>340</v>
      </c>
      <c r="L7" s="22" t="s">
        <v>341</v>
      </c>
      <c r="M7" s="21" t="s">
        <v>145</v>
      </c>
      <c r="N7" s="21" t="s">
        <v>146</v>
      </c>
      <c r="O7" s="20">
        <v>38829</v>
      </c>
      <c r="P7" s="20">
        <v>39988</v>
      </c>
      <c r="Q7" s="21" t="s">
        <v>364</v>
      </c>
      <c r="R7" s="21" t="s">
        <v>365</v>
      </c>
      <c r="S7" s="23">
        <v>0.14599999999999999</v>
      </c>
    </row>
    <row r="8" spans="1:19" x14ac:dyDescent="0.25">
      <c r="A8" s="15">
        <v>40525</v>
      </c>
      <c r="B8" s="16">
        <v>124138</v>
      </c>
      <c r="C8" s="16" t="s">
        <v>0</v>
      </c>
      <c r="D8" s="16">
        <v>1</v>
      </c>
      <c r="F8" s="16">
        <v>1</v>
      </c>
      <c r="G8" s="17" t="s">
        <v>16</v>
      </c>
      <c r="H8" s="17" t="s">
        <v>17</v>
      </c>
      <c r="I8" s="15">
        <v>38067</v>
      </c>
      <c r="J8" s="15">
        <v>39351</v>
      </c>
      <c r="K8" s="17" t="s">
        <v>400</v>
      </c>
      <c r="L8" s="17" t="s">
        <v>498</v>
      </c>
      <c r="M8" s="16" t="s">
        <v>147</v>
      </c>
      <c r="N8" s="16" t="s">
        <v>148</v>
      </c>
      <c r="O8" s="15">
        <v>39610</v>
      </c>
      <c r="P8" s="15">
        <v>40525</v>
      </c>
      <c r="Q8" s="21" t="s">
        <v>480</v>
      </c>
      <c r="R8" s="16" t="s">
        <v>479</v>
      </c>
      <c r="S8" s="18">
        <v>0</v>
      </c>
    </row>
    <row r="9" spans="1:19" x14ac:dyDescent="0.25">
      <c r="A9" s="15">
        <v>40558</v>
      </c>
      <c r="B9" s="16">
        <v>125694</v>
      </c>
      <c r="D9" s="16">
        <v>2</v>
      </c>
      <c r="E9" s="16">
        <v>1</v>
      </c>
      <c r="F9" s="16">
        <f>D9+E9</f>
        <v>3</v>
      </c>
      <c r="G9" s="17" t="s">
        <v>18</v>
      </c>
      <c r="H9" s="17" t="s">
        <v>19</v>
      </c>
      <c r="I9" s="15">
        <v>38458</v>
      </c>
      <c r="J9" s="15">
        <v>40558</v>
      </c>
      <c r="K9" s="17" t="s">
        <v>500</v>
      </c>
      <c r="L9" s="17" t="s">
        <v>499</v>
      </c>
      <c r="M9" s="16" t="s">
        <v>149</v>
      </c>
      <c r="N9" s="16" t="s">
        <v>150</v>
      </c>
      <c r="O9" s="15">
        <v>39591</v>
      </c>
      <c r="P9" s="15">
        <v>40558</v>
      </c>
      <c r="Q9" s="21" t="s">
        <v>362</v>
      </c>
      <c r="R9" s="16" t="s">
        <v>363</v>
      </c>
      <c r="S9" s="18">
        <v>6.4139999999999997</v>
      </c>
    </row>
    <row r="10" spans="1:19" x14ac:dyDescent="0.25">
      <c r="A10" s="15">
        <v>40653</v>
      </c>
      <c r="B10" s="16">
        <v>115509</v>
      </c>
      <c r="D10" s="16">
        <v>3</v>
      </c>
      <c r="E10" s="16">
        <v>1</v>
      </c>
      <c r="F10" s="16">
        <f>D10+E10</f>
        <v>4</v>
      </c>
      <c r="G10" s="17" t="s">
        <v>20</v>
      </c>
      <c r="H10" s="17" t="s">
        <v>21</v>
      </c>
      <c r="I10" s="15">
        <v>37641</v>
      </c>
      <c r="J10" s="15">
        <v>38241</v>
      </c>
      <c r="K10" s="17" t="s">
        <v>359</v>
      </c>
      <c r="L10" s="17" t="s">
        <v>360</v>
      </c>
      <c r="M10" s="16" t="s">
        <v>151</v>
      </c>
      <c r="N10" s="16" t="s">
        <v>152</v>
      </c>
      <c r="O10" s="15">
        <v>39317</v>
      </c>
      <c r="P10" s="15">
        <v>40653</v>
      </c>
      <c r="Q10" s="21" t="s">
        <v>396</v>
      </c>
      <c r="R10" s="16" t="s">
        <v>481</v>
      </c>
      <c r="S10" s="18">
        <v>1.6160000000000001</v>
      </c>
    </row>
    <row r="11" spans="1:19" x14ac:dyDescent="0.25">
      <c r="A11" s="15">
        <v>40662</v>
      </c>
      <c r="B11" s="16">
        <v>120131</v>
      </c>
      <c r="D11" s="16">
        <v>1</v>
      </c>
      <c r="E11" s="16">
        <v>4</v>
      </c>
      <c r="F11" s="16">
        <f>D11+E11</f>
        <v>5</v>
      </c>
      <c r="G11" s="17" t="s">
        <v>22</v>
      </c>
      <c r="H11" s="17" t="s">
        <v>23</v>
      </c>
      <c r="I11" s="15">
        <v>39267</v>
      </c>
      <c r="J11" s="15">
        <v>40662</v>
      </c>
      <c r="K11" s="17" t="s">
        <v>401</v>
      </c>
      <c r="L11" s="17" t="s">
        <v>402</v>
      </c>
      <c r="M11" s="16" t="s">
        <v>153</v>
      </c>
      <c r="N11" s="16" t="s">
        <v>154</v>
      </c>
      <c r="O11" s="15">
        <v>38093</v>
      </c>
      <c r="P11" s="15">
        <v>40662</v>
      </c>
      <c r="Q11" s="16" t="s">
        <v>328</v>
      </c>
      <c r="R11" s="16" t="s">
        <v>403</v>
      </c>
      <c r="S11" s="18">
        <v>9.8190000000000008</v>
      </c>
    </row>
    <row r="12" spans="1:19" x14ac:dyDescent="0.25">
      <c r="A12" s="15">
        <v>40663</v>
      </c>
      <c r="B12" s="16">
        <v>120443</v>
      </c>
      <c r="C12" s="16" t="s">
        <v>0</v>
      </c>
      <c r="D12" s="16">
        <v>1</v>
      </c>
      <c r="G12" s="17" t="s">
        <v>24</v>
      </c>
      <c r="H12" s="17" t="s">
        <v>25</v>
      </c>
      <c r="I12" s="15">
        <v>39363</v>
      </c>
      <c r="J12" s="15">
        <v>40663</v>
      </c>
      <c r="K12" s="17" t="s">
        <v>313</v>
      </c>
      <c r="L12" s="17" t="s">
        <v>404</v>
      </c>
      <c r="M12" s="16" t="s">
        <v>155</v>
      </c>
      <c r="N12" s="16" t="s">
        <v>156</v>
      </c>
      <c r="O12" s="15">
        <v>37916</v>
      </c>
      <c r="P12" s="15">
        <v>39959</v>
      </c>
      <c r="Q12" s="16" t="s">
        <v>370</v>
      </c>
      <c r="R12" s="16" t="s">
        <v>345</v>
      </c>
      <c r="S12" s="18">
        <v>1.3180000000000001</v>
      </c>
    </row>
    <row r="13" spans="1:19" x14ac:dyDescent="0.25">
      <c r="A13" s="15">
        <v>40671</v>
      </c>
      <c r="B13" s="16">
        <v>120126</v>
      </c>
      <c r="D13" s="16">
        <v>2</v>
      </c>
      <c r="E13" s="16">
        <v>4</v>
      </c>
      <c r="F13" s="16">
        <f>D13+E13</f>
        <v>6</v>
      </c>
      <c r="G13" s="17" t="s">
        <v>26</v>
      </c>
      <c r="H13" s="17" t="s">
        <v>27</v>
      </c>
      <c r="I13" s="15">
        <v>37671</v>
      </c>
      <c r="J13" s="15">
        <v>40221</v>
      </c>
      <c r="K13" s="17" t="s">
        <v>342</v>
      </c>
      <c r="L13" s="17" t="s">
        <v>343</v>
      </c>
      <c r="M13" s="16" t="s">
        <v>157</v>
      </c>
      <c r="N13" s="16" t="s">
        <v>158</v>
      </c>
      <c r="O13" s="15">
        <v>38807</v>
      </c>
      <c r="P13" s="15">
        <v>40671</v>
      </c>
      <c r="Q13" s="16" t="s">
        <v>405</v>
      </c>
      <c r="R13" s="16" t="s">
        <v>406</v>
      </c>
      <c r="S13" s="18">
        <v>3.613</v>
      </c>
    </row>
    <row r="14" spans="1:19" x14ac:dyDescent="0.25">
      <c r="A14" s="15">
        <v>40695</v>
      </c>
      <c r="B14" s="16">
        <v>120476</v>
      </c>
      <c r="C14" s="16" t="s">
        <v>0</v>
      </c>
      <c r="G14" s="17" t="s">
        <v>28</v>
      </c>
      <c r="H14" s="17" t="s">
        <v>29</v>
      </c>
      <c r="I14" s="15">
        <v>37780</v>
      </c>
      <c r="J14" s="15">
        <v>38445</v>
      </c>
      <c r="K14" s="17" t="s">
        <v>344</v>
      </c>
      <c r="L14" s="17" t="s">
        <v>345</v>
      </c>
      <c r="M14" s="16" t="s">
        <v>159</v>
      </c>
      <c r="N14" s="16" t="s">
        <v>160</v>
      </c>
      <c r="O14" s="15">
        <v>37233</v>
      </c>
      <c r="P14" s="15">
        <v>38125</v>
      </c>
      <c r="Q14" s="16" t="s">
        <v>384</v>
      </c>
      <c r="R14" s="16" t="s">
        <v>385</v>
      </c>
      <c r="S14" s="18">
        <v>2.3580000000000001</v>
      </c>
    </row>
    <row r="15" spans="1:19" x14ac:dyDescent="0.25">
      <c r="A15" s="15">
        <v>40729</v>
      </c>
      <c r="B15" s="16">
        <v>121985</v>
      </c>
      <c r="D15" s="16">
        <v>5</v>
      </c>
      <c r="E15" s="16">
        <v>4</v>
      </c>
      <c r="F15" s="16">
        <f>D15+E15</f>
        <v>9</v>
      </c>
      <c r="G15" s="17" t="s">
        <v>30</v>
      </c>
      <c r="H15" s="17" t="s">
        <v>31</v>
      </c>
      <c r="I15" s="15">
        <v>37442</v>
      </c>
      <c r="J15" s="15">
        <v>38086</v>
      </c>
      <c r="K15" s="17" t="s">
        <v>342</v>
      </c>
      <c r="L15" s="17" t="s">
        <v>343</v>
      </c>
      <c r="M15" s="16" t="s">
        <v>161</v>
      </c>
      <c r="N15" s="16" t="s">
        <v>162</v>
      </c>
      <c r="O15" s="15">
        <v>39150</v>
      </c>
      <c r="P15" s="15">
        <v>40269</v>
      </c>
      <c r="Q15" s="16" t="s">
        <v>396</v>
      </c>
      <c r="R15" s="16" t="s">
        <v>397</v>
      </c>
      <c r="S15" s="18">
        <v>2.673</v>
      </c>
    </row>
    <row r="16" spans="1:19" x14ac:dyDescent="0.25">
      <c r="A16" s="15">
        <v>40738</v>
      </c>
      <c r="B16" s="16">
        <v>116191</v>
      </c>
      <c r="D16" s="16">
        <v>6</v>
      </c>
      <c r="E16" s="16">
        <v>3</v>
      </c>
      <c r="F16" s="16">
        <f>D16+E16</f>
        <v>9</v>
      </c>
      <c r="G16" s="17" t="s">
        <v>32</v>
      </c>
      <c r="H16" s="17" t="s">
        <v>33</v>
      </c>
      <c r="I16" s="15">
        <v>36948</v>
      </c>
      <c r="J16" s="15">
        <v>40738</v>
      </c>
      <c r="K16" s="17" t="s">
        <v>409</v>
      </c>
      <c r="L16" s="17" t="s">
        <v>410</v>
      </c>
      <c r="M16" s="16" t="s">
        <v>163</v>
      </c>
      <c r="N16" s="16" t="s">
        <v>164</v>
      </c>
      <c r="O16" s="15">
        <v>39589</v>
      </c>
      <c r="P16" s="15">
        <v>40738</v>
      </c>
      <c r="Q16" s="16" t="s">
        <v>407</v>
      </c>
      <c r="R16" s="16" t="s">
        <v>408</v>
      </c>
      <c r="S16" s="18">
        <v>1.4930000000000001</v>
      </c>
    </row>
    <row r="17" spans="1:19" x14ac:dyDescent="0.25">
      <c r="A17" s="15">
        <v>40770</v>
      </c>
      <c r="B17" s="16">
        <v>120148</v>
      </c>
      <c r="C17" s="16" t="s">
        <v>0</v>
      </c>
      <c r="D17" s="16">
        <v>1</v>
      </c>
      <c r="F17" s="16">
        <v>1</v>
      </c>
      <c r="G17" s="17" t="s">
        <v>34</v>
      </c>
      <c r="H17" s="17" t="s">
        <v>35</v>
      </c>
      <c r="I17" s="15">
        <v>39582</v>
      </c>
      <c r="J17" s="15">
        <v>40047</v>
      </c>
      <c r="K17" s="17" t="s">
        <v>321</v>
      </c>
      <c r="L17" s="17" t="s">
        <v>322</v>
      </c>
      <c r="M17" s="16" t="s">
        <v>165</v>
      </c>
      <c r="N17" s="16" t="s">
        <v>166</v>
      </c>
      <c r="O17" s="15">
        <v>38973</v>
      </c>
      <c r="P17" s="15">
        <v>40770</v>
      </c>
      <c r="Q17" s="16" t="s">
        <v>483</v>
      </c>
      <c r="R17" s="16" t="s">
        <v>482</v>
      </c>
      <c r="S17" s="18">
        <v>0</v>
      </c>
    </row>
    <row r="18" spans="1:19" x14ac:dyDescent="0.25">
      <c r="A18" s="15">
        <v>40772</v>
      </c>
      <c r="B18" s="16">
        <v>127618</v>
      </c>
      <c r="C18" s="16" t="s">
        <v>0</v>
      </c>
      <c r="D18" s="16">
        <v>1</v>
      </c>
      <c r="F18" s="16">
        <v>1</v>
      </c>
      <c r="G18" s="17" t="s">
        <v>36</v>
      </c>
      <c r="H18" s="17" t="s">
        <v>37</v>
      </c>
      <c r="I18" s="15">
        <v>38917</v>
      </c>
      <c r="J18" s="15">
        <v>40772</v>
      </c>
      <c r="K18" s="17" t="s">
        <v>411</v>
      </c>
      <c r="L18" s="17" t="s">
        <v>412</v>
      </c>
      <c r="M18" s="16" t="s">
        <v>167</v>
      </c>
      <c r="N18" s="16" t="s">
        <v>168</v>
      </c>
      <c r="O18" s="15">
        <v>39271</v>
      </c>
      <c r="P18" s="15">
        <v>40772</v>
      </c>
      <c r="Q18" s="16" t="s">
        <v>485</v>
      </c>
      <c r="R18" s="16" t="s">
        <v>484</v>
      </c>
      <c r="S18" s="18">
        <v>0</v>
      </c>
    </row>
    <row r="19" spans="1:19" x14ac:dyDescent="0.25">
      <c r="A19" s="15">
        <v>40777</v>
      </c>
      <c r="B19" s="16">
        <v>121542</v>
      </c>
      <c r="D19" s="16">
        <v>1</v>
      </c>
      <c r="E19" s="16">
        <v>5</v>
      </c>
      <c r="F19" s="16">
        <f>D19+E19</f>
        <v>6</v>
      </c>
      <c r="G19" s="17" t="s">
        <v>38</v>
      </c>
      <c r="H19" s="17" t="s">
        <v>39</v>
      </c>
      <c r="I19" s="15">
        <v>36925</v>
      </c>
      <c r="J19" s="15">
        <v>39921</v>
      </c>
      <c r="K19" s="17" t="s">
        <v>336</v>
      </c>
      <c r="L19" s="17" t="s">
        <v>337</v>
      </c>
      <c r="M19" s="16" t="s">
        <v>169</v>
      </c>
      <c r="N19" s="16" t="s">
        <v>170</v>
      </c>
      <c r="O19" s="15">
        <v>37988</v>
      </c>
      <c r="P19" s="15">
        <v>40273</v>
      </c>
      <c r="Q19" s="16" t="s">
        <v>390</v>
      </c>
      <c r="R19" s="16" t="s">
        <v>391</v>
      </c>
      <c r="S19" s="18">
        <v>4.1340000000000003</v>
      </c>
    </row>
    <row r="20" spans="1:19" x14ac:dyDescent="0.25">
      <c r="A20" s="15">
        <v>40807</v>
      </c>
      <c r="B20" s="16">
        <v>121869</v>
      </c>
      <c r="C20" s="16" t="s">
        <v>0</v>
      </c>
      <c r="D20" s="16">
        <v>1</v>
      </c>
      <c r="E20" s="16">
        <v>1</v>
      </c>
      <c r="F20" s="16">
        <v>2</v>
      </c>
      <c r="G20" s="17" t="s">
        <v>40</v>
      </c>
      <c r="H20" s="17" t="s">
        <v>41</v>
      </c>
      <c r="I20" s="15">
        <v>37428</v>
      </c>
      <c r="J20" s="15">
        <v>39954</v>
      </c>
      <c r="K20" s="17" t="s">
        <v>353</v>
      </c>
      <c r="L20" s="17" t="s">
        <v>354</v>
      </c>
      <c r="M20" s="16" t="s">
        <v>171</v>
      </c>
      <c r="N20" s="16" t="s">
        <v>172</v>
      </c>
      <c r="O20" s="15">
        <v>38149</v>
      </c>
      <c r="P20" s="15">
        <v>40807</v>
      </c>
      <c r="Q20" s="16" t="s">
        <v>413</v>
      </c>
      <c r="R20" s="16" t="s">
        <v>414</v>
      </c>
      <c r="S20" s="18">
        <v>2.3439999999999999</v>
      </c>
    </row>
    <row r="21" spans="1:19" x14ac:dyDescent="0.25">
      <c r="A21" s="15">
        <v>40839</v>
      </c>
      <c r="B21" s="16">
        <v>120754</v>
      </c>
      <c r="D21" s="16">
        <v>1</v>
      </c>
      <c r="E21" s="16">
        <v>4</v>
      </c>
      <c r="F21" s="16">
        <f t="shared" ref="F21:F44" si="0">D21+E21</f>
        <v>5</v>
      </c>
      <c r="G21" s="17" t="s">
        <v>42</v>
      </c>
      <c r="H21" s="17" t="s">
        <v>43</v>
      </c>
      <c r="I21" s="15">
        <v>38081</v>
      </c>
      <c r="J21" s="15">
        <v>40741</v>
      </c>
      <c r="K21" s="17" t="s">
        <v>315</v>
      </c>
      <c r="L21" s="17" t="s">
        <v>316</v>
      </c>
      <c r="M21" s="16" t="s">
        <v>173</v>
      </c>
      <c r="N21" s="16" t="s">
        <v>174</v>
      </c>
      <c r="O21" s="15">
        <v>38626</v>
      </c>
      <c r="P21" s="15">
        <v>40029</v>
      </c>
      <c r="Q21" s="16" t="s">
        <v>317</v>
      </c>
      <c r="R21" s="16" t="s">
        <v>318</v>
      </c>
      <c r="S21" s="18">
        <v>29.068000000000001</v>
      </c>
    </row>
    <row r="22" spans="1:19" x14ac:dyDescent="0.25">
      <c r="A22" s="15">
        <v>40848</v>
      </c>
      <c r="B22" s="16">
        <v>120739</v>
      </c>
      <c r="D22" s="16">
        <v>3</v>
      </c>
      <c r="E22" s="16">
        <v>3</v>
      </c>
      <c r="F22" s="16">
        <f t="shared" si="0"/>
        <v>6</v>
      </c>
      <c r="G22" s="17" t="s">
        <v>44</v>
      </c>
      <c r="H22" s="17" t="s">
        <v>45</v>
      </c>
      <c r="I22" s="15">
        <v>40028</v>
      </c>
      <c r="J22" s="15">
        <v>40848</v>
      </c>
      <c r="K22" s="17" t="s">
        <v>415</v>
      </c>
      <c r="L22" s="17" t="s">
        <v>416</v>
      </c>
      <c r="M22" s="16" t="s">
        <v>175</v>
      </c>
      <c r="N22" s="16" t="s">
        <v>176</v>
      </c>
      <c r="O22" s="15">
        <v>39935</v>
      </c>
      <c r="P22" s="15">
        <v>40848</v>
      </c>
      <c r="Q22" s="16" t="s">
        <v>92</v>
      </c>
      <c r="R22" s="16" t="s">
        <v>93</v>
      </c>
      <c r="S22" s="18">
        <v>6.665</v>
      </c>
    </row>
    <row r="23" spans="1:19" x14ac:dyDescent="0.25">
      <c r="A23" s="15">
        <v>40850</v>
      </c>
      <c r="B23" s="16">
        <v>117675</v>
      </c>
      <c r="D23" s="16">
        <v>6</v>
      </c>
      <c r="E23" s="16">
        <v>3</v>
      </c>
      <c r="F23" s="16">
        <f t="shared" si="0"/>
        <v>9</v>
      </c>
      <c r="G23" s="17" t="s">
        <v>46</v>
      </c>
      <c r="H23" s="17" t="s">
        <v>47</v>
      </c>
      <c r="I23" s="15">
        <v>37830</v>
      </c>
      <c r="J23" s="15">
        <v>38844</v>
      </c>
      <c r="K23" s="17" t="s">
        <v>342</v>
      </c>
      <c r="L23" s="17" t="s">
        <v>343</v>
      </c>
      <c r="M23" s="16" t="s">
        <v>177</v>
      </c>
      <c r="N23" s="16" t="s">
        <v>178</v>
      </c>
      <c r="O23" s="15">
        <v>38469</v>
      </c>
      <c r="P23" s="15">
        <v>40850</v>
      </c>
      <c r="Q23" s="16" t="s">
        <v>417</v>
      </c>
      <c r="R23" s="16" t="s">
        <v>417</v>
      </c>
      <c r="S23" s="18">
        <v>0.22</v>
      </c>
    </row>
    <row r="24" spans="1:19" x14ac:dyDescent="0.25">
      <c r="A24" s="15">
        <v>40856</v>
      </c>
      <c r="B24" s="16">
        <v>117993</v>
      </c>
      <c r="D24" s="16">
        <v>0</v>
      </c>
      <c r="E24" s="16">
        <v>2</v>
      </c>
      <c r="F24" s="16">
        <f t="shared" si="0"/>
        <v>2</v>
      </c>
      <c r="G24" s="17" t="s">
        <v>48</v>
      </c>
      <c r="H24" s="17" t="s">
        <v>49</v>
      </c>
      <c r="I24" s="15">
        <v>38455</v>
      </c>
      <c r="J24" s="15">
        <v>39673</v>
      </c>
      <c r="K24" s="17" t="s">
        <v>346</v>
      </c>
      <c r="L24" s="17" t="s">
        <v>347</v>
      </c>
      <c r="M24" s="16" t="s">
        <v>179</v>
      </c>
      <c r="N24" s="16" t="s">
        <v>180</v>
      </c>
      <c r="O24" s="15">
        <v>39437</v>
      </c>
      <c r="P24" s="15">
        <v>40272</v>
      </c>
      <c r="Q24" s="16" t="s">
        <v>374</v>
      </c>
      <c r="R24" s="16" t="s">
        <v>375</v>
      </c>
      <c r="S24" s="18">
        <v>5.0549999999999997</v>
      </c>
    </row>
    <row r="25" spans="1:19" x14ac:dyDescent="0.25">
      <c r="A25" s="15">
        <v>40859</v>
      </c>
      <c r="B25" s="16">
        <v>117648</v>
      </c>
      <c r="D25" s="16">
        <v>4</v>
      </c>
      <c r="E25" s="16">
        <v>5</v>
      </c>
      <c r="F25" s="16">
        <f t="shared" si="0"/>
        <v>9</v>
      </c>
      <c r="G25" s="17" t="s">
        <v>14</v>
      </c>
      <c r="H25" s="17" t="s">
        <v>15</v>
      </c>
      <c r="I25" s="15">
        <v>37981</v>
      </c>
      <c r="J25" s="15">
        <v>39034</v>
      </c>
      <c r="K25" s="17" t="s">
        <v>340</v>
      </c>
      <c r="L25" s="17" t="s">
        <v>341</v>
      </c>
      <c r="M25" s="16" t="s">
        <v>181</v>
      </c>
      <c r="N25" s="16" t="s">
        <v>182</v>
      </c>
      <c r="O25" s="15">
        <v>37969</v>
      </c>
      <c r="P25" s="15">
        <v>40242</v>
      </c>
      <c r="Q25" s="16" t="s">
        <v>378</v>
      </c>
      <c r="R25" s="16" t="s">
        <v>379</v>
      </c>
      <c r="S25" s="18">
        <v>1.7350000000000001</v>
      </c>
    </row>
    <row r="26" spans="1:19" x14ac:dyDescent="0.25">
      <c r="A26" s="15">
        <v>40864</v>
      </c>
      <c r="B26" s="16">
        <v>118350</v>
      </c>
      <c r="D26" s="16">
        <v>3</v>
      </c>
      <c r="E26" s="16">
        <v>2</v>
      </c>
      <c r="F26" s="16">
        <f t="shared" si="0"/>
        <v>5</v>
      </c>
      <c r="G26" s="17" t="s">
        <v>50</v>
      </c>
      <c r="H26" s="17" t="s">
        <v>51</v>
      </c>
      <c r="I26" s="15">
        <v>39167</v>
      </c>
      <c r="J26" s="15">
        <v>39870</v>
      </c>
      <c r="K26" s="17" t="s">
        <v>338</v>
      </c>
      <c r="L26" s="17" t="s">
        <v>339</v>
      </c>
      <c r="M26" s="16" t="s">
        <v>183</v>
      </c>
      <c r="N26" s="16" t="s">
        <v>184</v>
      </c>
      <c r="O26" s="15">
        <v>39666</v>
      </c>
      <c r="P26" s="15">
        <v>40864</v>
      </c>
      <c r="Q26" s="16" t="s">
        <v>326</v>
      </c>
      <c r="R26" s="16" t="s">
        <v>418</v>
      </c>
      <c r="S26" s="18">
        <v>5.875</v>
      </c>
    </row>
    <row r="27" spans="1:19" x14ac:dyDescent="0.25">
      <c r="A27" s="15">
        <v>40868</v>
      </c>
      <c r="B27" s="16">
        <v>120405</v>
      </c>
      <c r="D27" s="16">
        <v>8</v>
      </c>
      <c r="E27" s="16">
        <v>2</v>
      </c>
      <c r="F27" s="16">
        <f t="shared" si="0"/>
        <v>10</v>
      </c>
      <c r="G27" s="17" t="s">
        <v>52</v>
      </c>
      <c r="H27" s="17" t="s">
        <v>53</v>
      </c>
      <c r="I27" s="15">
        <v>37692</v>
      </c>
      <c r="J27" s="15">
        <v>39537</v>
      </c>
      <c r="K27" s="17" t="s">
        <v>328</v>
      </c>
      <c r="L27" s="17" t="s">
        <v>329</v>
      </c>
      <c r="M27" s="16" t="s">
        <v>185</v>
      </c>
      <c r="N27" s="16" t="s">
        <v>186</v>
      </c>
      <c r="O27" s="15">
        <v>38802</v>
      </c>
      <c r="P27" s="15">
        <v>40868</v>
      </c>
      <c r="Q27" s="16" t="s">
        <v>419</v>
      </c>
      <c r="R27" s="16" t="s">
        <v>420</v>
      </c>
      <c r="S27" s="18">
        <v>7.0640000000000001</v>
      </c>
    </row>
    <row r="28" spans="1:19" x14ac:dyDescent="0.25">
      <c r="A28" s="15">
        <v>40874</v>
      </c>
      <c r="B28" s="16">
        <v>121914</v>
      </c>
      <c r="D28" s="16">
        <v>2</v>
      </c>
      <c r="E28" s="16">
        <v>3</v>
      </c>
      <c r="F28" s="16">
        <f t="shared" si="0"/>
        <v>5</v>
      </c>
      <c r="G28" s="17" t="s">
        <v>54</v>
      </c>
      <c r="H28" s="17" t="s">
        <v>55</v>
      </c>
      <c r="I28" s="15">
        <v>39993</v>
      </c>
      <c r="J28" s="15">
        <v>40500</v>
      </c>
      <c r="K28" s="17" t="s">
        <v>351</v>
      </c>
      <c r="L28" s="17" t="s">
        <v>352</v>
      </c>
      <c r="M28" s="16" t="s">
        <v>187</v>
      </c>
      <c r="N28" s="16" t="s">
        <v>188</v>
      </c>
      <c r="O28" s="15">
        <v>39577</v>
      </c>
      <c r="P28" s="15">
        <v>40500</v>
      </c>
      <c r="Q28" s="16" t="s">
        <v>398</v>
      </c>
      <c r="R28" s="16" t="s">
        <v>399</v>
      </c>
      <c r="S28" s="18">
        <v>0</v>
      </c>
    </row>
    <row r="29" spans="1:19" x14ac:dyDescent="0.25">
      <c r="A29" s="15">
        <v>40875</v>
      </c>
      <c r="B29" s="16">
        <v>121276</v>
      </c>
      <c r="D29" s="16">
        <v>2</v>
      </c>
      <c r="E29" s="16">
        <v>2</v>
      </c>
      <c r="F29" s="16">
        <f t="shared" si="0"/>
        <v>4</v>
      </c>
      <c r="G29" s="17" t="s">
        <v>44</v>
      </c>
      <c r="H29" s="17" t="s">
        <v>45</v>
      </c>
      <c r="I29" s="15">
        <v>40028</v>
      </c>
      <c r="J29" s="15">
        <v>40848</v>
      </c>
      <c r="K29" s="17" t="s">
        <v>415</v>
      </c>
      <c r="L29" s="17" t="s">
        <v>416</v>
      </c>
      <c r="M29" s="16" t="s">
        <v>189</v>
      </c>
      <c r="N29" s="16" t="s">
        <v>190</v>
      </c>
      <c r="O29" s="15">
        <v>39363</v>
      </c>
      <c r="P29" s="15">
        <v>40875</v>
      </c>
      <c r="Q29" s="17" t="s">
        <v>313</v>
      </c>
      <c r="R29" s="17" t="s">
        <v>404</v>
      </c>
      <c r="S29" s="18">
        <v>7.3079999999999998</v>
      </c>
    </row>
    <row r="30" spans="1:19" x14ac:dyDescent="0.25">
      <c r="A30" s="15">
        <v>40890</v>
      </c>
      <c r="B30" s="16">
        <v>120698</v>
      </c>
      <c r="D30" s="16">
        <v>1</v>
      </c>
      <c r="E30" s="16">
        <v>5</v>
      </c>
      <c r="F30" s="16">
        <f t="shared" si="0"/>
        <v>6</v>
      </c>
      <c r="G30" s="17" t="s">
        <v>56</v>
      </c>
      <c r="H30" s="17" t="s">
        <v>57</v>
      </c>
      <c r="I30" s="15">
        <v>37328</v>
      </c>
      <c r="J30" s="15">
        <v>38432</v>
      </c>
      <c r="K30" s="17" t="s">
        <v>357</v>
      </c>
      <c r="L30" s="17" t="s">
        <v>358</v>
      </c>
      <c r="M30" s="16" t="s">
        <v>191</v>
      </c>
      <c r="N30" s="16" t="s">
        <v>192</v>
      </c>
      <c r="O30" s="15">
        <v>38246</v>
      </c>
      <c r="P30" s="15">
        <v>40890</v>
      </c>
      <c r="Q30" s="16" t="s">
        <v>421</v>
      </c>
      <c r="R30" s="16" t="s">
        <v>422</v>
      </c>
      <c r="S30" s="18">
        <v>0</v>
      </c>
    </row>
    <row r="31" spans="1:19" x14ac:dyDescent="0.25">
      <c r="A31" s="15">
        <v>40890</v>
      </c>
      <c r="B31" s="16">
        <v>120731</v>
      </c>
      <c r="D31" s="16">
        <v>3</v>
      </c>
      <c r="E31" s="16">
        <v>6</v>
      </c>
      <c r="F31" s="16">
        <f t="shared" si="0"/>
        <v>9</v>
      </c>
      <c r="G31" s="17" t="s">
        <v>58</v>
      </c>
      <c r="H31" s="17" t="s">
        <v>59</v>
      </c>
      <c r="I31" s="15">
        <v>39692</v>
      </c>
      <c r="J31" s="15">
        <v>40328</v>
      </c>
      <c r="K31" s="17" t="s">
        <v>319</v>
      </c>
      <c r="L31" s="17" t="s">
        <v>320</v>
      </c>
      <c r="M31" s="16" t="s">
        <v>193</v>
      </c>
      <c r="N31" s="16" t="s">
        <v>194</v>
      </c>
      <c r="O31" s="15">
        <v>39215</v>
      </c>
      <c r="P31" s="15">
        <v>40353</v>
      </c>
      <c r="Q31" s="16" t="s">
        <v>372</v>
      </c>
      <c r="R31" s="16" t="s">
        <v>373</v>
      </c>
      <c r="S31" s="18">
        <v>1.1719999999999999</v>
      </c>
    </row>
    <row r="32" spans="1:19" x14ac:dyDescent="0.25">
      <c r="A32" s="15">
        <v>40894</v>
      </c>
      <c r="B32" s="16">
        <v>120085</v>
      </c>
      <c r="D32" s="16">
        <v>7</v>
      </c>
      <c r="E32" s="16">
        <v>4</v>
      </c>
      <c r="F32" s="16">
        <f t="shared" si="0"/>
        <v>11</v>
      </c>
      <c r="G32" s="17" t="s">
        <v>52</v>
      </c>
      <c r="H32" s="17" t="s">
        <v>53</v>
      </c>
      <c r="I32" s="15">
        <v>37692</v>
      </c>
      <c r="J32" s="15">
        <v>39537</v>
      </c>
      <c r="K32" s="17" t="s">
        <v>328</v>
      </c>
      <c r="L32" s="17" t="s">
        <v>329</v>
      </c>
      <c r="M32" s="16" t="s">
        <v>195</v>
      </c>
      <c r="N32" s="16" t="s">
        <v>196</v>
      </c>
      <c r="O32" s="15">
        <v>38671</v>
      </c>
      <c r="P32" s="15">
        <v>40220</v>
      </c>
      <c r="Q32" s="16" t="s">
        <v>315</v>
      </c>
      <c r="R32" s="16" t="s">
        <v>316</v>
      </c>
      <c r="S32" s="18">
        <v>4.9800000000000004</v>
      </c>
    </row>
    <row r="33" spans="1:19" x14ac:dyDescent="0.25">
      <c r="A33" s="15">
        <v>40896</v>
      </c>
      <c r="B33" s="16">
        <v>121010</v>
      </c>
      <c r="D33" s="16">
        <v>6</v>
      </c>
      <c r="E33" s="16">
        <v>3</v>
      </c>
      <c r="F33" s="16">
        <f t="shared" si="0"/>
        <v>9</v>
      </c>
      <c r="G33" s="17" t="s">
        <v>52</v>
      </c>
      <c r="H33" s="17" t="s">
        <v>53</v>
      </c>
      <c r="I33" s="15">
        <v>37692</v>
      </c>
      <c r="J33" s="15">
        <v>39537</v>
      </c>
      <c r="K33" s="17" t="s">
        <v>328</v>
      </c>
      <c r="L33" s="17" t="s">
        <v>329</v>
      </c>
      <c r="M33" s="16" t="s">
        <v>197</v>
      </c>
      <c r="N33" s="16" t="s">
        <v>198</v>
      </c>
      <c r="O33" s="24">
        <v>39736</v>
      </c>
      <c r="P33" s="15">
        <v>40896</v>
      </c>
      <c r="Q33" s="16" t="s">
        <v>326</v>
      </c>
      <c r="R33" s="16" t="s">
        <v>418</v>
      </c>
      <c r="S33" s="18">
        <v>1.05</v>
      </c>
    </row>
    <row r="34" spans="1:19" x14ac:dyDescent="0.25">
      <c r="A34" s="15">
        <v>40906</v>
      </c>
      <c r="B34" s="16">
        <v>121398</v>
      </c>
      <c r="D34" s="16">
        <v>4</v>
      </c>
      <c r="E34" s="16">
        <v>2</v>
      </c>
      <c r="F34" s="16">
        <f t="shared" si="0"/>
        <v>6</v>
      </c>
      <c r="G34" s="17" t="s">
        <v>60</v>
      </c>
      <c r="H34" s="17" t="s">
        <v>61</v>
      </c>
      <c r="I34" s="15">
        <v>39764</v>
      </c>
      <c r="J34" s="15">
        <v>40906</v>
      </c>
      <c r="K34" s="17" t="s">
        <v>423</v>
      </c>
      <c r="L34" s="17" t="s">
        <v>424</v>
      </c>
      <c r="M34" s="16" t="s">
        <v>199</v>
      </c>
      <c r="N34" s="16" t="s">
        <v>200</v>
      </c>
      <c r="O34" s="24">
        <v>37794</v>
      </c>
      <c r="P34" s="15">
        <v>40906</v>
      </c>
      <c r="Q34" s="16" t="s">
        <v>425</v>
      </c>
      <c r="R34" s="16" t="s">
        <v>426</v>
      </c>
      <c r="S34" s="18">
        <v>9.8000000000000004E-2</v>
      </c>
    </row>
    <row r="35" spans="1:19" x14ac:dyDescent="0.25">
      <c r="A35" s="15">
        <v>40909</v>
      </c>
      <c r="B35" s="16">
        <v>120623</v>
      </c>
      <c r="D35" s="16">
        <v>4</v>
      </c>
      <c r="E35" s="16">
        <v>5</v>
      </c>
      <c r="F35" s="16">
        <f t="shared" si="0"/>
        <v>9</v>
      </c>
      <c r="G35" s="17" t="s">
        <v>44</v>
      </c>
      <c r="H35" s="17" t="s">
        <v>45</v>
      </c>
      <c r="I35" s="15">
        <v>40028</v>
      </c>
      <c r="J35" s="15">
        <v>40848</v>
      </c>
      <c r="K35" s="17" t="s">
        <v>415</v>
      </c>
      <c r="L35" s="17" t="s">
        <v>416</v>
      </c>
      <c r="M35" s="16" t="s">
        <v>201</v>
      </c>
      <c r="N35" s="16" t="s">
        <v>202</v>
      </c>
      <c r="O35" s="15">
        <v>39314</v>
      </c>
      <c r="P35" s="15">
        <v>40909</v>
      </c>
      <c r="Q35" s="16" t="s">
        <v>386</v>
      </c>
      <c r="R35" s="16" t="s">
        <v>427</v>
      </c>
      <c r="S35" s="18">
        <v>7.8869999999999996</v>
      </c>
    </row>
    <row r="36" spans="1:19" x14ac:dyDescent="0.25">
      <c r="A36" s="15">
        <v>40929</v>
      </c>
      <c r="B36" s="16">
        <v>120762</v>
      </c>
      <c r="D36" s="16">
        <v>5</v>
      </c>
      <c r="E36" s="16">
        <v>3</v>
      </c>
      <c r="F36" s="16">
        <f t="shared" si="0"/>
        <v>8</v>
      </c>
      <c r="G36" s="17" t="s">
        <v>62</v>
      </c>
      <c r="H36" s="17" t="s">
        <v>63</v>
      </c>
      <c r="I36" s="15">
        <v>37986</v>
      </c>
      <c r="J36" s="15">
        <v>38808</v>
      </c>
      <c r="K36" s="17" t="s">
        <v>317</v>
      </c>
      <c r="L36" s="17" t="s">
        <v>318</v>
      </c>
      <c r="M36" s="16" t="s">
        <v>203</v>
      </c>
      <c r="N36" s="16" t="s">
        <v>204</v>
      </c>
      <c r="O36" s="15">
        <v>38889</v>
      </c>
      <c r="P36" s="15">
        <v>39997</v>
      </c>
      <c r="Q36" s="16" t="s">
        <v>362</v>
      </c>
      <c r="R36" s="16" t="s">
        <v>363</v>
      </c>
      <c r="S36" s="18">
        <v>15.512</v>
      </c>
    </row>
    <row r="37" spans="1:19" x14ac:dyDescent="0.25">
      <c r="A37" s="15">
        <v>40934</v>
      </c>
      <c r="B37" s="16">
        <v>120770</v>
      </c>
      <c r="D37" s="16">
        <v>4</v>
      </c>
      <c r="E37" s="16">
        <v>4</v>
      </c>
      <c r="F37" s="16">
        <f t="shared" si="0"/>
        <v>8</v>
      </c>
      <c r="G37" s="17" t="s">
        <v>52</v>
      </c>
      <c r="H37" s="17" t="s">
        <v>53</v>
      </c>
      <c r="I37" s="15">
        <v>37692</v>
      </c>
      <c r="J37" s="15">
        <v>39537</v>
      </c>
      <c r="K37" s="17" t="s">
        <v>328</v>
      </c>
      <c r="L37" s="17" t="s">
        <v>329</v>
      </c>
      <c r="M37" s="16" t="s">
        <v>205</v>
      </c>
      <c r="N37" s="16" t="s">
        <v>206</v>
      </c>
      <c r="O37" s="15">
        <v>38961</v>
      </c>
      <c r="P37" s="15">
        <v>40934</v>
      </c>
      <c r="Q37" s="16" t="s">
        <v>315</v>
      </c>
      <c r="R37" s="16" t="s">
        <v>428</v>
      </c>
      <c r="S37" s="18">
        <v>6.1440000000000001</v>
      </c>
    </row>
    <row r="38" spans="1:19" x14ac:dyDescent="0.25">
      <c r="A38" s="15">
        <v>40938</v>
      </c>
      <c r="B38" s="16">
        <v>121349</v>
      </c>
      <c r="D38" s="16">
        <v>2</v>
      </c>
      <c r="E38" s="16">
        <v>1</v>
      </c>
      <c r="F38" s="16">
        <f t="shared" si="0"/>
        <v>3</v>
      </c>
      <c r="G38" s="17" t="s">
        <v>64</v>
      </c>
      <c r="H38" s="17" t="s">
        <v>65</v>
      </c>
      <c r="I38" s="15">
        <v>39090</v>
      </c>
      <c r="J38" s="15">
        <v>40938</v>
      </c>
      <c r="K38" s="17" t="s">
        <v>429</v>
      </c>
      <c r="L38" s="17" t="s">
        <v>430</v>
      </c>
      <c r="M38" s="16" t="s">
        <v>207</v>
      </c>
      <c r="N38" s="16" t="s">
        <v>208</v>
      </c>
      <c r="O38" s="15">
        <v>40039</v>
      </c>
      <c r="P38" s="15">
        <v>40938</v>
      </c>
      <c r="Q38" s="17" t="s">
        <v>313</v>
      </c>
      <c r="R38" s="17" t="s">
        <v>404</v>
      </c>
      <c r="S38" s="18">
        <v>4.2830000000000004</v>
      </c>
    </row>
    <row r="39" spans="1:19" x14ac:dyDescent="0.25">
      <c r="A39" s="15">
        <v>40939</v>
      </c>
      <c r="B39" s="16">
        <v>121441</v>
      </c>
      <c r="D39" s="16">
        <v>4</v>
      </c>
      <c r="E39" s="16">
        <v>4</v>
      </c>
      <c r="F39" s="16">
        <f t="shared" si="0"/>
        <v>8</v>
      </c>
      <c r="G39" s="17" t="s">
        <v>44</v>
      </c>
      <c r="H39" s="17" t="s">
        <v>45</v>
      </c>
      <c r="I39" s="15">
        <v>40028</v>
      </c>
      <c r="J39" s="15">
        <v>40848</v>
      </c>
      <c r="K39" s="17" t="s">
        <v>415</v>
      </c>
      <c r="L39" s="17" t="s">
        <v>416</v>
      </c>
      <c r="M39" s="16" t="s">
        <v>209</v>
      </c>
      <c r="N39" s="16" t="s">
        <v>210</v>
      </c>
      <c r="O39" s="15">
        <v>39100</v>
      </c>
      <c r="P39" s="15">
        <v>40939</v>
      </c>
      <c r="Q39" s="16" t="s">
        <v>431</v>
      </c>
      <c r="R39" s="16" t="s">
        <v>432</v>
      </c>
      <c r="S39" s="18">
        <v>2.7410000000000001</v>
      </c>
    </row>
    <row r="40" spans="1:19" x14ac:dyDescent="0.25">
      <c r="A40" s="15">
        <v>40940</v>
      </c>
      <c r="B40" s="16">
        <v>121484</v>
      </c>
      <c r="D40" s="16">
        <v>4</v>
      </c>
      <c r="E40" s="16">
        <v>4</v>
      </c>
      <c r="F40" s="16">
        <f t="shared" si="0"/>
        <v>8</v>
      </c>
      <c r="G40" s="17" t="s">
        <v>66</v>
      </c>
      <c r="H40" s="17" t="s">
        <v>67</v>
      </c>
      <c r="I40" s="24">
        <v>40226</v>
      </c>
      <c r="J40" s="15">
        <v>40940</v>
      </c>
      <c r="K40" s="17" t="s">
        <v>433</v>
      </c>
      <c r="L40" s="17" t="s">
        <v>434</v>
      </c>
      <c r="M40" s="16" t="s">
        <v>211</v>
      </c>
      <c r="N40" s="16" t="s">
        <v>212</v>
      </c>
      <c r="O40" s="15">
        <v>38455</v>
      </c>
      <c r="P40" s="15">
        <v>40940</v>
      </c>
      <c r="Q40" s="16" t="s">
        <v>413</v>
      </c>
      <c r="R40" s="16" t="s">
        <v>414</v>
      </c>
      <c r="S40" s="18">
        <v>6.5359999999999996</v>
      </c>
    </row>
    <row r="41" spans="1:19" x14ac:dyDescent="0.25">
      <c r="A41" s="15">
        <v>40944</v>
      </c>
      <c r="B41" s="16">
        <v>122408</v>
      </c>
      <c r="D41" s="16">
        <v>5</v>
      </c>
      <c r="E41" s="16">
        <v>4</v>
      </c>
      <c r="F41" s="16">
        <f t="shared" si="0"/>
        <v>9</v>
      </c>
      <c r="G41" s="17" t="s">
        <v>68</v>
      </c>
      <c r="H41" s="17" t="s">
        <v>69</v>
      </c>
      <c r="I41" s="15">
        <v>39883</v>
      </c>
      <c r="J41" s="15">
        <v>40944</v>
      </c>
      <c r="K41" s="17" t="s">
        <v>313</v>
      </c>
      <c r="L41" s="17" t="s">
        <v>404</v>
      </c>
      <c r="M41" s="16" t="s">
        <v>213</v>
      </c>
      <c r="N41" s="16" t="s">
        <v>214</v>
      </c>
      <c r="O41" s="24">
        <v>39701</v>
      </c>
      <c r="P41" s="15">
        <v>40944</v>
      </c>
      <c r="Q41" s="16" t="s">
        <v>435</v>
      </c>
      <c r="R41" s="16" t="s">
        <v>436</v>
      </c>
      <c r="S41" s="18">
        <v>2.7829999999999999</v>
      </c>
    </row>
    <row r="42" spans="1:19" x14ac:dyDescent="0.25">
      <c r="A42" s="15">
        <v>40945</v>
      </c>
      <c r="B42" s="16">
        <v>121524</v>
      </c>
      <c r="D42" s="16">
        <v>6</v>
      </c>
      <c r="E42" s="16">
        <v>3</v>
      </c>
      <c r="F42" s="16">
        <f t="shared" si="0"/>
        <v>9</v>
      </c>
      <c r="G42" s="17" t="s">
        <v>70</v>
      </c>
      <c r="H42" s="17" t="s">
        <v>71</v>
      </c>
      <c r="I42" s="15">
        <v>37621</v>
      </c>
      <c r="J42" s="15">
        <v>40945</v>
      </c>
      <c r="K42" s="17" t="s">
        <v>437</v>
      </c>
      <c r="L42" s="17" t="s">
        <v>438</v>
      </c>
      <c r="M42" s="16" t="s">
        <v>215</v>
      </c>
      <c r="N42" s="16" t="s">
        <v>216</v>
      </c>
      <c r="O42" s="24">
        <v>39354</v>
      </c>
      <c r="P42" s="15">
        <v>40945</v>
      </c>
      <c r="Q42" s="17" t="s">
        <v>433</v>
      </c>
      <c r="R42" s="17" t="s">
        <v>434</v>
      </c>
      <c r="S42" s="18">
        <v>6.0549999999999997</v>
      </c>
    </row>
    <row r="43" spans="1:19" x14ac:dyDescent="0.25">
      <c r="A43" s="15">
        <v>40956</v>
      </c>
      <c r="B43" s="16">
        <v>124481</v>
      </c>
      <c r="D43" s="16">
        <v>1</v>
      </c>
      <c r="E43" s="16">
        <v>0</v>
      </c>
      <c r="F43" s="16">
        <f t="shared" si="0"/>
        <v>1</v>
      </c>
      <c r="G43" s="17" t="s">
        <v>42</v>
      </c>
      <c r="H43" s="17" t="s">
        <v>43</v>
      </c>
      <c r="I43" s="15">
        <v>38081</v>
      </c>
      <c r="J43" s="15">
        <v>40741</v>
      </c>
      <c r="K43" s="17" t="s">
        <v>315</v>
      </c>
      <c r="L43" s="17" t="s">
        <v>316</v>
      </c>
      <c r="M43" s="16" t="s">
        <v>217</v>
      </c>
      <c r="N43" s="16" t="s">
        <v>218</v>
      </c>
      <c r="O43" s="15">
        <v>39118</v>
      </c>
      <c r="P43" s="15">
        <v>40557</v>
      </c>
      <c r="Q43" s="16" t="s">
        <v>317</v>
      </c>
      <c r="R43" s="16" t="s">
        <v>318</v>
      </c>
      <c r="S43" s="18">
        <v>20.498999999999999</v>
      </c>
    </row>
    <row r="44" spans="1:19" x14ac:dyDescent="0.25">
      <c r="A44" s="15">
        <v>40960</v>
      </c>
      <c r="B44" s="16">
        <v>122302</v>
      </c>
      <c r="D44" s="16">
        <v>5</v>
      </c>
      <c r="E44" s="16">
        <v>7</v>
      </c>
      <c r="F44" s="16">
        <f t="shared" si="0"/>
        <v>12</v>
      </c>
      <c r="G44" s="17" t="s">
        <v>72</v>
      </c>
      <c r="H44" s="17" t="s">
        <v>73</v>
      </c>
      <c r="I44" s="15">
        <v>39796</v>
      </c>
      <c r="J44" s="15">
        <v>40960</v>
      </c>
      <c r="K44" s="17" t="s">
        <v>6</v>
      </c>
      <c r="L44" s="17" t="s">
        <v>7</v>
      </c>
      <c r="M44" s="16" t="s">
        <v>219</v>
      </c>
      <c r="N44" s="16" t="s">
        <v>220</v>
      </c>
      <c r="O44" s="24">
        <v>39235</v>
      </c>
      <c r="P44" s="15">
        <v>40960</v>
      </c>
      <c r="Q44" s="16" t="s">
        <v>439</v>
      </c>
      <c r="R44" s="16" t="s">
        <v>440</v>
      </c>
      <c r="S44" s="18">
        <v>0.29299999999999998</v>
      </c>
    </row>
    <row r="45" spans="1:19" x14ac:dyDescent="0.25">
      <c r="A45" s="15">
        <v>40962</v>
      </c>
      <c r="B45" s="16">
        <v>125153</v>
      </c>
      <c r="C45" s="16" t="s">
        <v>0</v>
      </c>
      <c r="D45" s="16">
        <v>1</v>
      </c>
      <c r="F45" s="16">
        <v>1</v>
      </c>
      <c r="G45" s="17" t="s">
        <v>74</v>
      </c>
      <c r="H45" s="17" t="s">
        <v>75</v>
      </c>
      <c r="I45" s="15">
        <v>39169</v>
      </c>
      <c r="J45" s="15">
        <v>39723</v>
      </c>
      <c r="K45" s="17" t="s">
        <v>502</v>
      </c>
      <c r="L45" s="17" t="s">
        <v>501</v>
      </c>
      <c r="M45" s="16" t="s">
        <v>221</v>
      </c>
      <c r="N45" s="16" t="s">
        <v>222</v>
      </c>
      <c r="O45" s="15">
        <v>38821</v>
      </c>
      <c r="P45" s="15">
        <v>39870</v>
      </c>
      <c r="Q45" s="16" t="s">
        <v>441</v>
      </c>
      <c r="R45" s="16" t="s">
        <v>442</v>
      </c>
      <c r="S45" s="18">
        <v>0.19500000000000001</v>
      </c>
    </row>
    <row r="46" spans="1:19" x14ac:dyDescent="0.25">
      <c r="A46" s="15">
        <v>40966</v>
      </c>
      <c r="B46" s="16">
        <v>122112</v>
      </c>
      <c r="D46" s="16">
        <v>2</v>
      </c>
      <c r="E46" s="16">
        <v>7</v>
      </c>
      <c r="F46" s="16">
        <f>D46+E46</f>
        <v>9</v>
      </c>
      <c r="G46" s="17" t="s">
        <v>76</v>
      </c>
      <c r="H46" s="17" t="s">
        <v>77</v>
      </c>
      <c r="I46" s="15">
        <v>39171</v>
      </c>
      <c r="J46" s="15">
        <v>40193</v>
      </c>
      <c r="K46" s="17" t="s">
        <v>326</v>
      </c>
      <c r="L46" s="17" t="s">
        <v>327</v>
      </c>
      <c r="M46" s="16" t="s">
        <v>223</v>
      </c>
      <c r="N46" s="16" t="s">
        <v>224</v>
      </c>
      <c r="O46" s="15">
        <v>38923</v>
      </c>
      <c r="P46" s="15">
        <v>40212</v>
      </c>
      <c r="Q46" s="16" t="s">
        <v>392</v>
      </c>
      <c r="R46" s="16" t="s">
        <v>393</v>
      </c>
      <c r="S46" s="18">
        <v>0</v>
      </c>
    </row>
    <row r="47" spans="1:19" x14ac:dyDescent="0.25">
      <c r="A47" s="15">
        <v>40966</v>
      </c>
      <c r="B47" s="16">
        <v>121992</v>
      </c>
      <c r="D47" s="16">
        <v>0</v>
      </c>
      <c r="E47" s="16">
        <v>1</v>
      </c>
      <c r="F47" s="16">
        <f>D47+E47</f>
        <v>1</v>
      </c>
      <c r="G47" s="17" t="s">
        <v>78</v>
      </c>
      <c r="H47" s="17" t="s">
        <v>79</v>
      </c>
      <c r="I47" s="15">
        <v>38429</v>
      </c>
      <c r="J47" s="15">
        <v>39669</v>
      </c>
      <c r="K47" s="17" t="s">
        <v>323</v>
      </c>
      <c r="L47" s="17" t="s">
        <v>324</v>
      </c>
      <c r="M47" s="16" t="s">
        <v>225</v>
      </c>
      <c r="N47" s="16" t="s">
        <v>226</v>
      </c>
      <c r="O47" s="15">
        <v>38828</v>
      </c>
      <c r="P47" s="15">
        <v>40310</v>
      </c>
      <c r="Q47" s="16" t="s">
        <v>394</v>
      </c>
      <c r="R47" s="16" t="s">
        <v>395</v>
      </c>
      <c r="S47" s="18">
        <v>5.0279999999999996</v>
      </c>
    </row>
    <row r="48" spans="1:19" x14ac:dyDescent="0.25">
      <c r="A48" s="15">
        <v>40970</v>
      </c>
      <c r="B48" s="16">
        <v>124664</v>
      </c>
      <c r="D48" s="16">
        <v>3</v>
      </c>
      <c r="E48" s="16">
        <v>0</v>
      </c>
      <c r="F48" s="16">
        <f>D48+E48</f>
        <v>3</v>
      </c>
      <c r="G48" s="17" t="s">
        <v>52</v>
      </c>
      <c r="H48" s="17" t="s">
        <v>53</v>
      </c>
      <c r="I48" s="15">
        <v>37692</v>
      </c>
      <c r="J48" s="15">
        <v>39537</v>
      </c>
      <c r="K48" s="17" t="s">
        <v>328</v>
      </c>
      <c r="L48" s="17" t="s">
        <v>329</v>
      </c>
      <c r="M48" s="16" t="s">
        <v>227</v>
      </c>
      <c r="N48" s="16" t="s">
        <v>228</v>
      </c>
      <c r="O48" s="15">
        <v>37818</v>
      </c>
      <c r="P48" s="15">
        <v>39267</v>
      </c>
      <c r="Q48" s="16" t="s">
        <v>376</v>
      </c>
      <c r="R48" s="16" t="s">
        <v>377</v>
      </c>
      <c r="S48" s="18">
        <v>3.65</v>
      </c>
    </row>
    <row r="49" spans="1:19" x14ac:dyDescent="0.25">
      <c r="A49" s="15">
        <v>40980</v>
      </c>
      <c r="B49" s="16">
        <v>124113</v>
      </c>
      <c r="D49" s="16">
        <v>5</v>
      </c>
      <c r="E49" s="16">
        <v>1</v>
      </c>
      <c r="F49" s="16">
        <f>D49+E49</f>
        <v>6</v>
      </c>
      <c r="G49" s="17" t="s">
        <v>80</v>
      </c>
      <c r="H49" s="17" t="s">
        <v>81</v>
      </c>
      <c r="I49" s="15">
        <v>38458</v>
      </c>
      <c r="J49" s="15">
        <v>40981</v>
      </c>
      <c r="K49" s="16" t="s">
        <v>317</v>
      </c>
      <c r="L49" s="16" t="s">
        <v>318</v>
      </c>
      <c r="M49" s="16" t="s">
        <v>231</v>
      </c>
      <c r="N49" s="16" t="s">
        <v>232</v>
      </c>
      <c r="O49" s="15">
        <v>39363</v>
      </c>
      <c r="P49" s="15">
        <v>40980</v>
      </c>
      <c r="Q49" s="17" t="s">
        <v>313</v>
      </c>
      <c r="R49" s="17" t="s">
        <v>404</v>
      </c>
      <c r="S49" s="18">
        <v>15.978</v>
      </c>
    </row>
    <row r="50" spans="1:19" x14ac:dyDescent="0.25">
      <c r="A50" s="15">
        <v>40980</v>
      </c>
      <c r="B50" s="16">
        <v>122623</v>
      </c>
      <c r="D50" s="16">
        <v>5</v>
      </c>
      <c r="E50" s="16">
        <v>3</v>
      </c>
      <c r="F50" s="16">
        <f>D50+E50</f>
        <v>8</v>
      </c>
      <c r="G50" s="17" t="s">
        <v>70</v>
      </c>
      <c r="H50" s="17" t="s">
        <v>71</v>
      </c>
      <c r="I50" s="15">
        <v>37621</v>
      </c>
      <c r="J50" s="15">
        <v>40945</v>
      </c>
      <c r="K50" s="17" t="s">
        <v>437</v>
      </c>
      <c r="L50" s="17" t="s">
        <v>438</v>
      </c>
      <c r="M50" s="16" t="s">
        <v>229</v>
      </c>
      <c r="N50" s="16" t="s">
        <v>230</v>
      </c>
      <c r="O50" s="15">
        <v>39150</v>
      </c>
      <c r="P50" s="15">
        <v>40119</v>
      </c>
      <c r="Q50" s="16" t="s">
        <v>396</v>
      </c>
      <c r="R50" s="16" t="s">
        <v>397</v>
      </c>
      <c r="S50" s="18">
        <v>4.2290000000000001</v>
      </c>
    </row>
    <row r="51" spans="1:19" x14ac:dyDescent="0.25">
      <c r="A51" s="15">
        <v>40983</v>
      </c>
      <c r="B51" s="16">
        <v>124839</v>
      </c>
      <c r="C51" s="16" t="s">
        <v>0</v>
      </c>
      <c r="D51" s="16">
        <v>1</v>
      </c>
      <c r="E51" s="16">
        <v>2</v>
      </c>
      <c r="F51" s="16">
        <v>3</v>
      </c>
      <c r="G51" s="17" t="s">
        <v>82</v>
      </c>
      <c r="H51" s="17" t="s">
        <v>83</v>
      </c>
      <c r="I51" s="15">
        <v>39734</v>
      </c>
      <c r="J51" s="15">
        <v>40983</v>
      </c>
      <c r="K51" s="17" t="s">
        <v>433</v>
      </c>
      <c r="L51" s="17" t="s">
        <v>434</v>
      </c>
      <c r="M51" s="16" t="s">
        <v>233</v>
      </c>
      <c r="N51" s="16" t="s">
        <v>234</v>
      </c>
      <c r="O51" s="15">
        <v>39034</v>
      </c>
      <c r="P51" s="15">
        <v>40983</v>
      </c>
      <c r="Q51" s="17" t="s">
        <v>14</v>
      </c>
      <c r="R51" s="17" t="s">
        <v>15</v>
      </c>
      <c r="S51" s="18">
        <v>1.367</v>
      </c>
    </row>
    <row r="52" spans="1:19" x14ac:dyDescent="0.25">
      <c r="A52" s="15">
        <v>40988</v>
      </c>
      <c r="B52" s="16">
        <v>122267</v>
      </c>
      <c r="D52" s="16">
        <v>6</v>
      </c>
      <c r="E52" s="16">
        <v>3</v>
      </c>
      <c r="F52" s="16">
        <f t="shared" ref="F52:F67" si="1">D52+E52</f>
        <v>9</v>
      </c>
      <c r="G52" s="17" t="s">
        <v>76</v>
      </c>
      <c r="H52" s="17" t="s">
        <v>77</v>
      </c>
      <c r="I52" s="15">
        <v>39171</v>
      </c>
      <c r="J52" s="15">
        <v>40193</v>
      </c>
      <c r="K52" s="17" t="s">
        <v>326</v>
      </c>
      <c r="L52" s="17" t="s">
        <v>327</v>
      </c>
      <c r="M52" s="16" t="s">
        <v>237</v>
      </c>
      <c r="N52" s="16" t="s">
        <v>238</v>
      </c>
      <c r="O52" s="15">
        <v>39549</v>
      </c>
      <c r="P52" s="15">
        <v>40988</v>
      </c>
      <c r="Q52" s="17" t="s">
        <v>415</v>
      </c>
      <c r="R52" s="17" t="s">
        <v>416</v>
      </c>
      <c r="S52" s="18">
        <v>0.48799999999999999</v>
      </c>
    </row>
    <row r="53" spans="1:19" x14ac:dyDescent="0.25">
      <c r="A53" s="15">
        <v>40988</v>
      </c>
      <c r="B53" s="16">
        <v>122264</v>
      </c>
      <c r="D53" s="16">
        <v>2</v>
      </c>
      <c r="E53" s="16">
        <v>4</v>
      </c>
      <c r="F53" s="16">
        <f t="shared" si="1"/>
        <v>6</v>
      </c>
      <c r="G53" s="17" t="s">
        <v>78</v>
      </c>
      <c r="H53" s="17" t="s">
        <v>79</v>
      </c>
      <c r="I53" s="15">
        <v>38429</v>
      </c>
      <c r="J53" s="15">
        <v>39669</v>
      </c>
      <c r="K53" s="17" t="s">
        <v>323</v>
      </c>
      <c r="L53" s="17" t="s">
        <v>324</v>
      </c>
      <c r="M53" s="16" t="s">
        <v>235</v>
      </c>
      <c r="N53" s="16" t="s">
        <v>236</v>
      </c>
      <c r="O53" s="24">
        <v>39090</v>
      </c>
      <c r="P53" s="15">
        <v>40988</v>
      </c>
      <c r="Q53" s="16" t="s">
        <v>429</v>
      </c>
      <c r="R53" s="16" t="s">
        <v>430</v>
      </c>
      <c r="S53" s="18">
        <v>6.657</v>
      </c>
    </row>
    <row r="54" spans="1:19" x14ac:dyDescent="0.25">
      <c r="A54" s="15">
        <v>40989</v>
      </c>
      <c r="B54" s="16">
        <v>123349</v>
      </c>
      <c r="D54" s="16">
        <v>3</v>
      </c>
      <c r="E54" s="16">
        <v>5</v>
      </c>
      <c r="F54" s="16">
        <f t="shared" si="1"/>
        <v>8</v>
      </c>
      <c r="G54" s="17" t="s">
        <v>84</v>
      </c>
      <c r="H54" s="17" t="s">
        <v>85</v>
      </c>
      <c r="I54" s="15">
        <v>39537</v>
      </c>
      <c r="J54" s="15">
        <v>40590</v>
      </c>
      <c r="K54" s="17" t="s">
        <v>52</v>
      </c>
      <c r="L54" s="17" t="s">
        <v>325</v>
      </c>
      <c r="M54" s="16" t="s">
        <v>239</v>
      </c>
      <c r="N54" s="16" t="s">
        <v>240</v>
      </c>
      <c r="O54" s="15" t="s">
        <v>366</v>
      </c>
      <c r="P54" s="15">
        <v>39870</v>
      </c>
      <c r="Q54" s="16" t="s">
        <v>367</v>
      </c>
      <c r="R54" s="16" t="s">
        <v>368</v>
      </c>
      <c r="S54" s="18">
        <v>1.3759999999999999</v>
      </c>
    </row>
    <row r="55" spans="1:19" x14ac:dyDescent="0.25">
      <c r="A55" s="15">
        <v>40995</v>
      </c>
      <c r="B55" s="16">
        <v>124114</v>
      </c>
      <c r="D55" s="16">
        <v>1</v>
      </c>
      <c r="E55" s="16">
        <v>1</v>
      </c>
      <c r="F55" s="16">
        <f t="shared" si="1"/>
        <v>2</v>
      </c>
      <c r="G55" s="17" t="s">
        <v>88</v>
      </c>
      <c r="H55" s="17" t="s">
        <v>89</v>
      </c>
      <c r="I55" s="24">
        <v>37189</v>
      </c>
      <c r="J55" s="15">
        <v>40995</v>
      </c>
      <c r="K55" s="17" t="s">
        <v>443</v>
      </c>
      <c r="L55" s="17" t="s">
        <v>444</v>
      </c>
      <c r="M55" s="16" t="s">
        <v>243</v>
      </c>
      <c r="N55" s="16" t="s">
        <v>244</v>
      </c>
      <c r="O55" s="15">
        <v>38267</v>
      </c>
      <c r="P55" s="15">
        <v>40062</v>
      </c>
      <c r="Q55" s="16" t="s">
        <v>317</v>
      </c>
      <c r="R55" s="16" t="s">
        <v>318</v>
      </c>
      <c r="S55" s="18">
        <v>8.5939999999999994</v>
      </c>
    </row>
    <row r="56" spans="1:19" x14ac:dyDescent="0.25">
      <c r="A56" s="15">
        <v>40995</v>
      </c>
      <c r="B56" s="16">
        <v>123984</v>
      </c>
      <c r="D56" s="16">
        <v>5</v>
      </c>
      <c r="E56" s="16">
        <v>5</v>
      </c>
      <c r="F56" s="16">
        <f t="shared" si="1"/>
        <v>10</v>
      </c>
      <c r="G56" s="17" t="s">
        <v>86</v>
      </c>
      <c r="H56" s="17" t="s">
        <v>87</v>
      </c>
      <c r="I56" s="15">
        <v>38116</v>
      </c>
      <c r="J56" s="15">
        <v>38828</v>
      </c>
      <c r="K56" s="17" t="s">
        <v>330</v>
      </c>
      <c r="L56" s="17" t="s">
        <v>331</v>
      </c>
      <c r="M56" s="16" t="s">
        <v>241</v>
      </c>
      <c r="N56" s="16" t="s">
        <v>242</v>
      </c>
      <c r="O56" s="24">
        <v>39314</v>
      </c>
      <c r="P56" s="15">
        <v>40995</v>
      </c>
      <c r="Q56" s="16" t="s">
        <v>386</v>
      </c>
      <c r="R56" s="16" t="s">
        <v>427</v>
      </c>
      <c r="S56" s="18">
        <v>0</v>
      </c>
    </row>
    <row r="57" spans="1:19" x14ac:dyDescent="0.25">
      <c r="A57" s="15">
        <v>41001</v>
      </c>
      <c r="B57" s="16">
        <v>122898</v>
      </c>
      <c r="D57" s="16">
        <v>7</v>
      </c>
      <c r="E57" s="16">
        <v>4</v>
      </c>
      <c r="F57" s="16">
        <f t="shared" si="1"/>
        <v>11</v>
      </c>
      <c r="G57" s="17" t="s">
        <v>90</v>
      </c>
      <c r="H57" s="17" t="s">
        <v>91</v>
      </c>
      <c r="I57" s="15">
        <v>40261</v>
      </c>
      <c r="J57" s="15">
        <v>41001</v>
      </c>
      <c r="K57" s="17" t="s">
        <v>415</v>
      </c>
      <c r="L57" s="17" t="s">
        <v>416</v>
      </c>
      <c r="M57" s="16" t="s">
        <v>245</v>
      </c>
      <c r="N57" s="16" t="s">
        <v>246</v>
      </c>
      <c r="O57" s="15">
        <v>40005</v>
      </c>
      <c r="P57" s="15">
        <v>41001</v>
      </c>
      <c r="Q57" s="16" t="s">
        <v>445</v>
      </c>
      <c r="R57" s="16" t="s">
        <v>446</v>
      </c>
      <c r="S57" s="18">
        <v>3.589</v>
      </c>
    </row>
    <row r="58" spans="1:19" x14ac:dyDescent="0.25">
      <c r="A58" s="15">
        <v>41008</v>
      </c>
      <c r="B58" s="16">
        <v>124259</v>
      </c>
      <c r="D58" s="16">
        <v>2</v>
      </c>
      <c r="E58" s="16">
        <v>7</v>
      </c>
      <c r="F58" s="16">
        <f t="shared" si="1"/>
        <v>9</v>
      </c>
      <c r="G58" s="17" t="s">
        <v>92</v>
      </c>
      <c r="H58" s="17" t="s">
        <v>93</v>
      </c>
      <c r="I58" s="15">
        <v>39363</v>
      </c>
      <c r="J58" s="15">
        <v>39860</v>
      </c>
      <c r="K58" s="17" t="s">
        <v>313</v>
      </c>
      <c r="L58" s="17" t="s">
        <v>314</v>
      </c>
      <c r="M58" s="16" t="s">
        <v>247</v>
      </c>
      <c r="N58" s="16" t="s">
        <v>248</v>
      </c>
      <c r="O58" s="24">
        <v>39380</v>
      </c>
      <c r="P58" s="15">
        <v>41008</v>
      </c>
      <c r="Q58" s="17" t="s">
        <v>415</v>
      </c>
      <c r="R58" s="17" t="s">
        <v>416</v>
      </c>
      <c r="S58" s="18">
        <v>7.7350000000000003</v>
      </c>
    </row>
    <row r="59" spans="1:19" x14ac:dyDescent="0.25">
      <c r="A59" s="15">
        <v>41011</v>
      </c>
      <c r="B59" s="16">
        <v>124115</v>
      </c>
      <c r="D59" s="16">
        <v>8</v>
      </c>
      <c r="E59" s="16">
        <v>1</v>
      </c>
      <c r="F59" s="16">
        <f t="shared" si="1"/>
        <v>9</v>
      </c>
      <c r="G59" s="17" t="s">
        <v>94</v>
      </c>
      <c r="H59" s="17" t="s">
        <v>95</v>
      </c>
      <c r="I59" s="15">
        <v>39797</v>
      </c>
      <c r="J59" s="15">
        <v>41011</v>
      </c>
      <c r="K59" s="17" t="s">
        <v>447</v>
      </c>
      <c r="L59" s="17" t="s">
        <v>448</v>
      </c>
      <c r="M59" s="16" t="s">
        <v>249</v>
      </c>
      <c r="N59" s="16" t="s">
        <v>250</v>
      </c>
      <c r="O59" s="15">
        <v>39317</v>
      </c>
      <c r="P59" s="15">
        <v>41011</v>
      </c>
      <c r="Q59" s="16" t="s">
        <v>396</v>
      </c>
      <c r="R59" s="16" t="s">
        <v>397</v>
      </c>
      <c r="S59" s="18">
        <v>2.3929999999999998</v>
      </c>
    </row>
    <row r="60" spans="1:19" x14ac:dyDescent="0.25">
      <c r="A60" s="15">
        <v>41019</v>
      </c>
      <c r="B60" s="16">
        <v>124867</v>
      </c>
      <c r="D60" s="16">
        <v>4</v>
      </c>
      <c r="E60" s="16">
        <v>5</v>
      </c>
      <c r="F60" s="16">
        <f t="shared" si="1"/>
        <v>9</v>
      </c>
      <c r="G60" s="17" t="s">
        <v>96</v>
      </c>
      <c r="H60" s="17" t="s">
        <v>97</v>
      </c>
      <c r="I60" s="24">
        <v>39719</v>
      </c>
      <c r="J60" s="15">
        <v>41019</v>
      </c>
      <c r="K60" s="17" t="s">
        <v>342</v>
      </c>
      <c r="L60" s="17" t="s">
        <v>343</v>
      </c>
      <c r="M60" s="16" t="s">
        <v>251</v>
      </c>
      <c r="N60" s="16" t="s">
        <v>252</v>
      </c>
      <c r="O60" s="15">
        <v>38626</v>
      </c>
      <c r="P60" s="15">
        <v>39871</v>
      </c>
      <c r="Q60" s="16" t="s">
        <v>317</v>
      </c>
      <c r="R60" s="16" t="s">
        <v>318</v>
      </c>
      <c r="S60" s="18">
        <v>2.1480000000000001</v>
      </c>
    </row>
    <row r="61" spans="1:19" x14ac:dyDescent="0.25">
      <c r="A61" s="15">
        <v>41023</v>
      </c>
      <c r="B61" s="16">
        <v>123465</v>
      </c>
      <c r="D61" s="16">
        <v>3</v>
      </c>
      <c r="E61" s="16">
        <v>4</v>
      </c>
      <c r="F61" s="16">
        <f t="shared" si="1"/>
        <v>7</v>
      </c>
      <c r="G61" s="17" t="s">
        <v>52</v>
      </c>
      <c r="H61" s="17" t="s">
        <v>53</v>
      </c>
      <c r="I61" s="15">
        <v>37692</v>
      </c>
      <c r="J61" s="15">
        <v>39537</v>
      </c>
      <c r="K61" s="17" t="s">
        <v>328</v>
      </c>
      <c r="L61" s="17" t="s">
        <v>329</v>
      </c>
      <c r="M61" s="16" t="s">
        <v>253</v>
      </c>
      <c r="N61" s="16" t="s">
        <v>254</v>
      </c>
      <c r="O61" s="15">
        <v>39256</v>
      </c>
      <c r="P61" s="15">
        <v>41023</v>
      </c>
      <c r="Q61" s="16" t="s">
        <v>392</v>
      </c>
      <c r="R61" s="16" t="s">
        <v>393</v>
      </c>
      <c r="S61" s="18">
        <v>2.9620000000000002</v>
      </c>
    </row>
    <row r="62" spans="1:19" x14ac:dyDescent="0.25">
      <c r="A62" s="15">
        <v>41034</v>
      </c>
      <c r="B62" s="16">
        <v>124396</v>
      </c>
      <c r="D62" s="16">
        <v>3</v>
      </c>
      <c r="E62" s="16">
        <v>2</v>
      </c>
      <c r="F62" s="16">
        <f t="shared" si="1"/>
        <v>5</v>
      </c>
      <c r="G62" s="17" t="s">
        <v>98</v>
      </c>
      <c r="H62" s="17" t="s">
        <v>99</v>
      </c>
      <c r="I62" s="15">
        <v>38857</v>
      </c>
      <c r="J62" s="15">
        <v>41034</v>
      </c>
      <c r="K62" s="16" t="s">
        <v>386</v>
      </c>
      <c r="L62" s="16" t="s">
        <v>427</v>
      </c>
      <c r="M62" s="16" t="s">
        <v>255</v>
      </c>
      <c r="N62" s="16" t="s">
        <v>256</v>
      </c>
      <c r="O62" s="15">
        <v>38629</v>
      </c>
      <c r="P62" s="15">
        <v>41034</v>
      </c>
      <c r="Q62" s="16" t="s">
        <v>449</v>
      </c>
      <c r="R62" s="16" t="s">
        <v>450</v>
      </c>
      <c r="S62" s="18">
        <v>9.4169999999999998</v>
      </c>
    </row>
    <row r="63" spans="1:19" x14ac:dyDescent="0.25">
      <c r="A63" s="15">
        <v>41035</v>
      </c>
      <c r="B63" s="16">
        <v>123715</v>
      </c>
      <c r="D63" s="16">
        <v>2</v>
      </c>
      <c r="E63" s="16">
        <v>6</v>
      </c>
      <c r="F63" s="16">
        <f t="shared" si="1"/>
        <v>8</v>
      </c>
      <c r="G63" s="17" t="s">
        <v>84</v>
      </c>
      <c r="H63" s="17" t="s">
        <v>85</v>
      </c>
      <c r="I63" s="15">
        <v>39537</v>
      </c>
      <c r="J63" s="15">
        <v>40590</v>
      </c>
      <c r="K63" s="17" t="s">
        <v>52</v>
      </c>
      <c r="L63" s="17" t="s">
        <v>325</v>
      </c>
      <c r="M63" s="16" t="s">
        <v>257</v>
      </c>
      <c r="N63" s="16" t="s">
        <v>258</v>
      </c>
      <c r="O63" s="15">
        <v>38200</v>
      </c>
      <c r="P63" s="15">
        <v>39646</v>
      </c>
      <c r="Q63" s="16" t="s">
        <v>328</v>
      </c>
      <c r="R63" s="16" t="s">
        <v>329</v>
      </c>
      <c r="S63" s="18">
        <v>8.4540000000000006</v>
      </c>
    </row>
    <row r="64" spans="1:19" x14ac:dyDescent="0.25">
      <c r="A64" s="15">
        <v>41046</v>
      </c>
      <c r="B64" s="16">
        <v>125291</v>
      </c>
      <c r="C64" s="16" t="s">
        <v>0</v>
      </c>
      <c r="D64" s="16">
        <v>1</v>
      </c>
      <c r="E64" s="16">
        <v>2</v>
      </c>
      <c r="F64" s="16">
        <f t="shared" si="1"/>
        <v>3</v>
      </c>
      <c r="G64" s="17" t="s">
        <v>96</v>
      </c>
      <c r="H64" s="17" t="s">
        <v>97</v>
      </c>
      <c r="I64" s="24">
        <v>39719</v>
      </c>
      <c r="J64" s="15">
        <v>41019</v>
      </c>
      <c r="K64" s="17" t="s">
        <v>342</v>
      </c>
      <c r="L64" s="17" t="s">
        <v>343</v>
      </c>
      <c r="M64" s="16" t="s">
        <v>259</v>
      </c>
      <c r="N64" s="16" t="s">
        <v>260</v>
      </c>
      <c r="O64" s="15">
        <v>39244</v>
      </c>
      <c r="P64" s="15">
        <v>40408</v>
      </c>
      <c r="Q64" s="16" t="s">
        <v>451</v>
      </c>
      <c r="R64" s="16" t="s">
        <v>452</v>
      </c>
      <c r="S64" s="18">
        <v>2.6070000000000002</v>
      </c>
    </row>
    <row r="65" spans="1:19" x14ac:dyDescent="0.25">
      <c r="A65" s="15">
        <v>41046</v>
      </c>
      <c r="B65" s="16">
        <v>125412</v>
      </c>
      <c r="D65" s="16">
        <v>4</v>
      </c>
      <c r="E65" s="16">
        <v>4</v>
      </c>
      <c r="F65" s="16">
        <f t="shared" si="1"/>
        <v>8</v>
      </c>
      <c r="G65" s="17" t="s">
        <v>100</v>
      </c>
      <c r="H65" s="17" t="s">
        <v>101</v>
      </c>
      <c r="I65" s="24">
        <v>40472</v>
      </c>
      <c r="J65" s="15">
        <v>41046</v>
      </c>
      <c r="K65" s="17" t="s">
        <v>415</v>
      </c>
      <c r="L65" s="17" t="s">
        <v>416</v>
      </c>
      <c r="M65" s="16" t="s">
        <v>143</v>
      </c>
      <c r="N65" s="16" t="s">
        <v>144</v>
      </c>
      <c r="O65" s="15">
        <v>38125</v>
      </c>
      <c r="P65" s="15">
        <v>39191</v>
      </c>
      <c r="Q65" s="16" t="s">
        <v>386</v>
      </c>
      <c r="R65" s="16" t="s">
        <v>387</v>
      </c>
      <c r="S65" s="18">
        <v>5.1260000000000003</v>
      </c>
    </row>
    <row r="66" spans="1:19" x14ac:dyDescent="0.25">
      <c r="A66" s="15">
        <v>41048</v>
      </c>
      <c r="B66" s="16">
        <v>125172</v>
      </c>
      <c r="C66" s="16" t="s">
        <v>0</v>
      </c>
      <c r="D66" s="16">
        <v>2</v>
      </c>
      <c r="E66" s="16">
        <v>1</v>
      </c>
      <c r="F66" s="16">
        <f t="shared" si="1"/>
        <v>3</v>
      </c>
      <c r="G66" s="17" t="s">
        <v>96</v>
      </c>
      <c r="H66" s="17" t="s">
        <v>97</v>
      </c>
      <c r="I66" s="24">
        <v>39719</v>
      </c>
      <c r="J66" s="15">
        <v>41019</v>
      </c>
      <c r="K66" s="17" t="s">
        <v>342</v>
      </c>
      <c r="L66" s="17" t="s">
        <v>343</v>
      </c>
      <c r="M66" s="16" t="s">
        <v>261</v>
      </c>
      <c r="N66" s="16" t="s">
        <v>262</v>
      </c>
      <c r="O66" s="15">
        <v>39244</v>
      </c>
      <c r="P66" s="15">
        <v>40541</v>
      </c>
      <c r="Q66" s="16" t="s">
        <v>451</v>
      </c>
      <c r="R66" s="16" t="s">
        <v>452</v>
      </c>
      <c r="S66" s="18">
        <v>2.6070000000000002</v>
      </c>
    </row>
    <row r="67" spans="1:19" x14ac:dyDescent="0.25">
      <c r="A67" s="15">
        <v>41050</v>
      </c>
      <c r="B67" s="16">
        <v>125652</v>
      </c>
      <c r="D67" s="16">
        <v>4</v>
      </c>
      <c r="E67" s="16">
        <v>6</v>
      </c>
      <c r="F67" s="16">
        <f t="shared" si="1"/>
        <v>10</v>
      </c>
      <c r="G67" s="17" t="s">
        <v>102</v>
      </c>
      <c r="H67" s="17" t="s">
        <v>103</v>
      </c>
      <c r="I67" s="24">
        <v>39256</v>
      </c>
      <c r="J67" s="15">
        <v>41006</v>
      </c>
      <c r="K67" s="16" t="s">
        <v>392</v>
      </c>
      <c r="L67" s="16" t="s">
        <v>393</v>
      </c>
      <c r="M67" s="16" t="s">
        <v>263</v>
      </c>
      <c r="N67" s="16" t="s">
        <v>264</v>
      </c>
      <c r="O67" s="24">
        <v>38661</v>
      </c>
      <c r="P67" s="15">
        <v>41050</v>
      </c>
      <c r="Q67" s="16" t="s">
        <v>453</v>
      </c>
      <c r="R67" s="16" t="s">
        <v>454</v>
      </c>
      <c r="S67" s="18">
        <v>5.9509999999999996</v>
      </c>
    </row>
    <row r="68" spans="1:19" x14ac:dyDescent="0.25">
      <c r="A68" s="15">
        <v>41058</v>
      </c>
      <c r="B68" s="16">
        <v>126489</v>
      </c>
      <c r="C68" s="16" t="s">
        <v>0</v>
      </c>
      <c r="E68" s="16">
        <v>1</v>
      </c>
      <c r="F68" s="16">
        <v>1</v>
      </c>
      <c r="G68" s="17" t="s">
        <v>104</v>
      </c>
      <c r="H68" s="17" t="s">
        <v>105</v>
      </c>
      <c r="I68" s="15">
        <v>38395</v>
      </c>
      <c r="J68" s="15">
        <v>41058</v>
      </c>
      <c r="K68" s="17" t="s">
        <v>504</v>
      </c>
      <c r="L68" s="17" t="s">
        <v>503</v>
      </c>
      <c r="M68" s="16" t="s">
        <v>265</v>
      </c>
      <c r="N68" s="16" t="s">
        <v>266</v>
      </c>
      <c r="O68" s="15">
        <v>40040</v>
      </c>
      <c r="P68" s="15">
        <v>41058</v>
      </c>
      <c r="Q68" s="16" t="s">
        <v>487</v>
      </c>
      <c r="R68" s="16" t="s">
        <v>486</v>
      </c>
      <c r="S68" s="18">
        <v>3.6619999999999999</v>
      </c>
    </row>
    <row r="69" spans="1:19" x14ac:dyDescent="0.25">
      <c r="A69" s="15">
        <v>41064</v>
      </c>
      <c r="B69" s="16">
        <v>127786</v>
      </c>
      <c r="C69" s="16" t="s">
        <v>0</v>
      </c>
      <c r="E69" s="16">
        <v>1</v>
      </c>
      <c r="F69" s="16">
        <v>1</v>
      </c>
      <c r="G69" s="17" t="s">
        <v>106</v>
      </c>
      <c r="H69" s="17" t="s">
        <v>107</v>
      </c>
      <c r="I69" s="15">
        <v>37671</v>
      </c>
      <c r="J69" s="15">
        <v>41064</v>
      </c>
      <c r="K69" s="17" t="s">
        <v>342</v>
      </c>
      <c r="L69" s="17" t="s">
        <v>343</v>
      </c>
      <c r="M69" s="16" t="s">
        <v>267</v>
      </c>
      <c r="N69" s="16" t="s">
        <v>268</v>
      </c>
      <c r="O69" s="15">
        <v>39878</v>
      </c>
      <c r="P69" s="15">
        <v>41064</v>
      </c>
      <c r="Q69" s="16" t="s">
        <v>455</v>
      </c>
      <c r="R69" s="16" t="s">
        <v>456</v>
      </c>
      <c r="S69" s="18">
        <v>1.2350000000000001</v>
      </c>
    </row>
    <row r="70" spans="1:19" x14ac:dyDescent="0.25">
      <c r="A70" s="15">
        <v>41066</v>
      </c>
      <c r="B70" s="16">
        <v>126934</v>
      </c>
      <c r="C70" s="16" t="s">
        <v>0</v>
      </c>
      <c r="D70" s="16">
        <v>1</v>
      </c>
      <c r="E70" s="16">
        <v>1</v>
      </c>
      <c r="F70" s="16">
        <v>2</v>
      </c>
      <c r="G70" s="17" t="s">
        <v>116</v>
      </c>
      <c r="H70" s="17" t="s">
        <v>115</v>
      </c>
      <c r="I70" s="15">
        <v>39605</v>
      </c>
      <c r="J70" s="15">
        <v>40257</v>
      </c>
      <c r="K70" s="17" t="s">
        <v>457</v>
      </c>
      <c r="L70" s="17" t="s">
        <v>458</v>
      </c>
      <c r="M70" s="16" t="s">
        <v>312</v>
      </c>
      <c r="N70" s="16" t="s">
        <v>361</v>
      </c>
      <c r="O70" s="15">
        <v>39904</v>
      </c>
      <c r="P70" s="15">
        <v>41066</v>
      </c>
      <c r="Q70" s="16" t="s">
        <v>489</v>
      </c>
      <c r="R70" s="16" t="s">
        <v>488</v>
      </c>
      <c r="S70" s="18">
        <v>0</v>
      </c>
    </row>
    <row r="71" spans="1:19" x14ac:dyDescent="0.25">
      <c r="A71" s="15">
        <v>41066</v>
      </c>
      <c r="B71" s="16">
        <v>125100</v>
      </c>
      <c r="D71" s="16">
        <v>3</v>
      </c>
      <c r="E71" s="16">
        <v>5</v>
      </c>
      <c r="F71" s="16">
        <f t="shared" ref="F71:F93" si="2">D71+E71</f>
        <v>8</v>
      </c>
      <c r="G71" s="17" t="s">
        <v>108</v>
      </c>
      <c r="H71" s="17" t="s">
        <v>109</v>
      </c>
      <c r="I71" s="15">
        <v>37435</v>
      </c>
      <c r="J71" s="15">
        <v>40250</v>
      </c>
      <c r="K71" s="17" t="s">
        <v>333</v>
      </c>
      <c r="L71" s="17" t="s">
        <v>334</v>
      </c>
      <c r="M71" s="16" t="s">
        <v>269</v>
      </c>
      <c r="N71" s="16" t="s">
        <v>270</v>
      </c>
      <c r="O71" s="24">
        <v>39019</v>
      </c>
      <c r="P71" s="15">
        <v>41066</v>
      </c>
      <c r="Q71" s="16" t="s">
        <v>317</v>
      </c>
      <c r="R71" s="16" t="s">
        <v>318</v>
      </c>
      <c r="S71" s="18">
        <v>17.218</v>
      </c>
    </row>
    <row r="72" spans="1:19" x14ac:dyDescent="0.25">
      <c r="A72" s="15">
        <v>41072</v>
      </c>
      <c r="B72" s="16">
        <v>128085</v>
      </c>
      <c r="D72" s="16">
        <v>2</v>
      </c>
      <c r="E72" s="16">
        <v>4</v>
      </c>
      <c r="F72" s="16">
        <f t="shared" si="2"/>
        <v>6</v>
      </c>
      <c r="G72" s="17" t="s">
        <v>38</v>
      </c>
      <c r="H72" s="17" t="s">
        <v>39</v>
      </c>
      <c r="I72" s="15">
        <v>36925</v>
      </c>
      <c r="J72" s="15">
        <v>39921</v>
      </c>
      <c r="K72" s="17" t="s">
        <v>336</v>
      </c>
      <c r="L72" s="17" t="s">
        <v>337</v>
      </c>
      <c r="M72" s="16" t="s">
        <v>271</v>
      </c>
      <c r="N72" s="16" t="s">
        <v>272</v>
      </c>
      <c r="O72" s="24">
        <v>39371</v>
      </c>
      <c r="P72" s="15">
        <v>41072</v>
      </c>
      <c r="Q72" s="16" t="s">
        <v>459</v>
      </c>
      <c r="R72" s="16" t="s">
        <v>460</v>
      </c>
      <c r="S72" s="18">
        <v>3.5179999999999998</v>
      </c>
    </row>
    <row r="73" spans="1:19" x14ac:dyDescent="0.25">
      <c r="A73" s="15">
        <v>41081</v>
      </c>
      <c r="B73" s="16">
        <v>125477</v>
      </c>
      <c r="D73" s="16">
        <v>5</v>
      </c>
      <c r="E73" s="16">
        <v>2</v>
      </c>
      <c r="F73" s="16">
        <f t="shared" si="2"/>
        <v>7</v>
      </c>
      <c r="G73" s="17" t="s">
        <v>110</v>
      </c>
      <c r="H73" s="17" t="s">
        <v>111</v>
      </c>
      <c r="I73" s="15">
        <v>39670</v>
      </c>
      <c r="J73" s="15">
        <v>41081</v>
      </c>
      <c r="K73" s="16" t="s">
        <v>451</v>
      </c>
      <c r="L73" s="16" t="s">
        <v>452</v>
      </c>
      <c r="M73" s="16" t="s">
        <v>273</v>
      </c>
      <c r="N73" s="16" t="s">
        <v>274</v>
      </c>
      <c r="O73" s="15">
        <v>38744</v>
      </c>
      <c r="P73" s="15">
        <v>40471</v>
      </c>
      <c r="Q73" s="16" t="s">
        <v>371</v>
      </c>
      <c r="R73" s="16" t="s">
        <v>343</v>
      </c>
      <c r="S73" s="18">
        <v>6.3070000000000004</v>
      </c>
    </row>
    <row r="74" spans="1:19" x14ac:dyDescent="0.25">
      <c r="A74" s="15">
        <v>41082</v>
      </c>
      <c r="B74" s="16">
        <v>124919</v>
      </c>
      <c r="D74" s="16">
        <v>5</v>
      </c>
      <c r="E74" s="16">
        <v>4</v>
      </c>
      <c r="F74" s="16">
        <f t="shared" si="2"/>
        <v>9</v>
      </c>
      <c r="G74" s="17" t="s">
        <v>96</v>
      </c>
      <c r="H74" s="17" t="s">
        <v>97</v>
      </c>
      <c r="I74" s="24">
        <v>39719</v>
      </c>
      <c r="J74" s="15">
        <v>41019</v>
      </c>
      <c r="K74" s="17" t="s">
        <v>342</v>
      </c>
      <c r="L74" s="17" t="s">
        <v>343</v>
      </c>
      <c r="M74" s="16" t="s">
        <v>275</v>
      </c>
      <c r="N74" s="16" t="s">
        <v>276</v>
      </c>
      <c r="O74" s="24">
        <v>40028</v>
      </c>
      <c r="P74" s="15">
        <v>41082</v>
      </c>
      <c r="Q74" s="17" t="s">
        <v>415</v>
      </c>
      <c r="R74" s="17" t="s">
        <v>416</v>
      </c>
      <c r="S74" s="18">
        <v>3.673</v>
      </c>
    </row>
    <row r="75" spans="1:19" x14ac:dyDescent="0.25">
      <c r="A75" s="15">
        <v>41090</v>
      </c>
      <c r="B75" s="16">
        <v>126779</v>
      </c>
      <c r="D75" s="16">
        <v>2</v>
      </c>
      <c r="E75" s="16">
        <v>6</v>
      </c>
      <c r="F75" s="16">
        <f t="shared" si="2"/>
        <v>8</v>
      </c>
      <c r="G75" s="17" t="s">
        <v>76</v>
      </c>
      <c r="H75" s="17" t="s">
        <v>77</v>
      </c>
      <c r="I75" s="15">
        <v>39171</v>
      </c>
      <c r="J75" s="15">
        <v>40193</v>
      </c>
      <c r="K75" s="17" t="s">
        <v>326</v>
      </c>
      <c r="L75" s="17" t="s">
        <v>327</v>
      </c>
      <c r="M75" s="16" t="s">
        <v>277</v>
      </c>
      <c r="N75" s="16" t="s">
        <v>278</v>
      </c>
      <c r="O75" s="15">
        <v>38179</v>
      </c>
      <c r="P75" s="15">
        <v>38664</v>
      </c>
      <c r="Q75" s="16" t="s">
        <v>382</v>
      </c>
      <c r="R75" s="16" t="s">
        <v>383</v>
      </c>
      <c r="S75" s="18">
        <v>0</v>
      </c>
    </row>
    <row r="76" spans="1:19" x14ac:dyDescent="0.25">
      <c r="A76" s="15">
        <v>41094</v>
      </c>
      <c r="B76" s="16">
        <v>126312</v>
      </c>
      <c r="D76" s="16">
        <v>0</v>
      </c>
      <c r="E76" s="16">
        <v>4</v>
      </c>
      <c r="F76" s="16">
        <f t="shared" si="2"/>
        <v>4</v>
      </c>
      <c r="G76" s="17" t="s">
        <v>88</v>
      </c>
      <c r="H76" s="17" t="s">
        <v>89</v>
      </c>
      <c r="I76" s="24">
        <v>37189</v>
      </c>
      <c r="J76" s="15">
        <v>40995</v>
      </c>
      <c r="K76" s="17" t="s">
        <v>443</v>
      </c>
      <c r="L76" s="17" t="s">
        <v>444</v>
      </c>
      <c r="M76" s="16" t="s">
        <v>279</v>
      </c>
      <c r="N76" s="16" t="s">
        <v>280</v>
      </c>
      <c r="O76" s="24">
        <v>39363</v>
      </c>
      <c r="P76" s="15">
        <v>41094</v>
      </c>
      <c r="Q76" s="17" t="s">
        <v>313</v>
      </c>
      <c r="R76" s="17" t="s">
        <v>404</v>
      </c>
      <c r="S76" s="18">
        <v>11.679</v>
      </c>
    </row>
    <row r="77" spans="1:19" x14ac:dyDescent="0.25">
      <c r="A77" s="15">
        <v>41097</v>
      </c>
      <c r="B77" s="16">
        <v>127083</v>
      </c>
      <c r="D77" s="16">
        <v>2</v>
      </c>
      <c r="E77" s="16">
        <v>5</v>
      </c>
      <c r="F77" s="16">
        <f t="shared" si="2"/>
        <v>7</v>
      </c>
      <c r="G77" s="17" t="s">
        <v>50</v>
      </c>
      <c r="H77" s="17" t="s">
        <v>51</v>
      </c>
      <c r="I77" s="15">
        <v>39167</v>
      </c>
      <c r="J77" s="15">
        <v>39870</v>
      </c>
      <c r="K77" s="17" t="s">
        <v>338</v>
      </c>
      <c r="L77" s="17" t="s">
        <v>339</v>
      </c>
      <c r="M77" s="16" t="s">
        <v>281</v>
      </c>
      <c r="N77" s="16" t="s">
        <v>282</v>
      </c>
      <c r="O77" s="15">
        <v>38915</v>
      </c>
      <c r="P77" s="15">
        <v>40193</v>
      </c>
      <c r="Q77" s="16" t="s">
        <v>380</v>
      </c>
      <c r="R77" s="16" t="s">
        <v>381</v>
      </c>
      <c r="S77" s="18">
        <v>1.7070000000000001</v>
      </c>
    </row>
    <row r="78" spans="1:19" x14ac:dyDescent="0.25">
      <c r="A78" s="15">
        <v>41105</v>
      </c>
      <c r="B78" s="16">
        <v>128006</v>
      </c>
      <c r="D78" s="16">
        <v>5</v>
      </c>
      <c r="E78" s="16">
        <v>0</v>
      </c>
      <c r="F78" s="16">
        <f t="shared" si="2"/>
        <v>5</v>
      </c>
      <c r="G78" s="17" t="s">
        <v>54</v>
      </c>
      <c r="H78" s="17" t="s">
        <v>55</v>
      </c>
      <c r="I78" s="15">
        <v>39993</v>
      </c>
      <c r="J78" s="15">
        <v>40500</v>
      </c>
      <c r="K78" s="17" t="s">
        <v>351</v>
      </c>
      <c r="L78" s="17" t="s">
        <v>352</v>
      </c>
      <c r="M78" s="16" t="s">
        <v>187</v>
      </c>
      <c r="N78" s="16" t="s">
        <v>188</v>
      </c>
      <c r="O78" s="15">
        <v>39577</v>
      </c>
      <c r="P78" s="15">
        <v>40500</v>
      </c>
      <c r="Q78" s="16" t="s">
        <v>398</v>
      </c>
      <c r="R78" s="16" t="s">
        <v>399</v>
      </c>
      <c r="S78" s="18">
        <v>0</v>
      </c>
    </row>
    <row r="79" spans="1:19" x14ac:dyDescent="0.25">
      <c r="A79" s="15">
        <v>41107</v>
      </c>
      <c r="B79" s="16">
        <v>125908</v>
      </c>
      <c r="D79" s="16">
        <v>3</v>
      </c>
      <c r="E79" s="16">
        <v>7</v>
      </c>
      <c r="F79" s="16">
        <f t="shared" si="2"/>
        <v>10</v>
      </c>
      <c r="G79" s="17" t="s">
        <v>62</v>
      </c>
      <c r="H79" s="17" t="s">
        <v>63</v>
      </c>
      <c r="I79" s="15">
        <v>37986</v>
      </c>
      <c r="J79" s="15">
        <v>38808</v>
      </c>
      <c r="K79" s="17" t="s">
        <v>335</v>
      </c>
      <c r="L79" s="17" t="s">
        <v>318</v>
      </c>
      <c r="M79" s="16" t="s">
        <v>285</v>
      </c>
      <c r="N79" s="16" t="s">
        <v>286</v>
      </c>
      <c r="O79" s="15">
        <v>38801</v>
      </c>
      <c r="P79" s="15">
        <v>41107</v>
      </c>
      <c r="Q79" s="16" t="s">
        <v>461</v>
      </c>
      <c r="R79" s="16" t="s">
        <v>462</v>
      </c>
      <c r="S79" s="18">
        <v>0.879</v>
      </c>
    </row>
    <row r="80" spans="1:19" x14ac:dyDescent="0.25">
      <c r="A80" s="15">
        <v>41107</v>
      </c>
      <c r="B80" s="16">
        <v>125832</v>
      </c>
      <c r="D80" s="16">
        <v>2</v>
      </c>
      <c r="E80" s="16">
        <v>7</v>
      </c>
      <c r="F80" s="16">
        <f t="shared" si="2"/>
        <v>9</v>
      </c>
      <c r="G80" s="17" t="s">
        <v>112</v>
      </c>
      <c r="H80" s="17" t="s">
        <v>113</v>
      </c>
      <c r="I80" s="15">
        <v>39100</v>
      </c>
      <c r="J80" s="15">
        <v>39887</v>
      </c>
      <c r="K80" s="17" t="s">
        <v>348</v>
      </c>
      <c r="L80" s="17" t="s">
        <v>349</v>
      </c>
      <c r="M80" s="16" t="s">
        <v>283</v>
      </c>
      <c r="N80" s="16" t="s">
        <v>284</v>
      </c>
      <c r="O80" s="15">
        <v>38671</v>
      </c>
      <c r="P80" s="15">
        <v>40039</v>
      </c>
      <c r="Q80" s="16" t="s">
        <v>315</v>
      </c>
      <c r="R80" s="16" t="s">
        <v>316</v>
      </c>
      <c r="S80" s="18">
        <v>2.6930000000000001</v>
      </c>
    </row>
    <row r="81" spans="1:19" x14ac:dyDescent="0.25">
      <c r="A81" s="15">
        <v>41112</v>
      </c>
      <c r="B81" s="16">
        <v>126603</v>
      </c>
      <c r="D81" s="16">
        <v>4</v>
      </c>
      <c r="E81" s="16">
        <v>4</v>
      </c>
      <c r="F81" s="16">
        <f t="shared" si="2"/>
        <v>8</v>
      </c>
      <c r="G81" s="17" t="s">
        <v>42</v>
      </c>
      <c r="H81" s="17" t="s">
        <v>43</v>
      </c>
      <c r="I81" s="15">
        <v>38081</v>
      </c>
      <c r="J81" s="15">
        <v>40741</v>
      </c>
      <c r="K81" s="17" t="s">
        <v>332</v>
      </c>
      <c r="L81" s="17" t="s">
        <v>316</v>
      </c>
      <c r="M81" s="16" t="s">
        <v>287</v>
      </c>
      <c r="N81" s="16" t="s">
        <v>288</v>
      </c>
      <c r="O81" s="24">
        <v>39202</v>
      </c>
      <c r="P81" s="15">
        <v>41112</v>
      </c>
      <c r="Q81" s="16" t="s">
        <v>429</v>
      </c>
      <c r="R81" s="16" t="s">
        <v>430</v>
      </c>
      <c r="S81" s="18">
        <v>15.144</v>
      </c>
    </row>
    <row r="82" spans="1:19" x14ac:dyDescent="0.25">
      <c r="A82" s="15">
        <v>41114</v>
      </c>
      <c r="B82" s="16">
        <v>126004</v>
      </c>
      <c r="D82" s="16">
        <v>3</v>
      </c>
      <c r="E82" s="16">
        <v>5</v>
      </c>
      <c r="F82" s="16">
        <f t="shared" si="2"/>
        <v>8</v>
      </c>
      <c r="G82" s="17" t="s">
        <v>92</v>
      </c>
      <c r="H82" s="17" t="s">
        <v>93</v>
      </c>
      <c r="I82" s="15">
        <v>39363</v>
      </c>
      <c r="J82" s="15">
        <v>39860</v>
      </c>
      <c r="K82" s="17" t="s">
        <v>313</v>
      </c>
      <c r="L82" s="17" t="s">
        <v>314</v>
      </c>
      <c r="M82" s="16" t="s">
        <v>289</v>
      </c>
      <c r="N82" s="16" t="s">
        <v>290</v>
      </c>
      <c r="O82" s="15">
        <v>37671</v>
      </c>
      <c r="P82" s="15">
        <v>38989</v>
      </c>
      <c r="Q82" s="16" t="s">
        <v>371</v>
      </c>
      <c r="R82" s="16" t="s">
        <v>343</v>
      </c>
      <c r="S82" s="18">
        <v>3.4670000000000001</v>
      </c>
    </row>
    <row r="83" spans="1:19" x14ac:dyDescent="0.25">
      <c r="A83" s="15">
        <v>41115</v>
      </c>
      <c r="B83" s="16">
        <v>126292</v>
      </c>
      <c r="D83" s="16">
        <v>5</v>
      </c>
      <c r="E83" s="16">
        <v>5</v>
      </c>
      <c r="F83" s="16">
        <f t="shared" si="2"/>
        <v>10</v>
      </c>
      <c r="G83" s="17" t="s">
        <v>96</v>
      </c>
      <c r="H83" s="17" t="s">
        <v>97</v>
      </c>
      <c r="I83" s="24">
        <v>39719</v>
      </c>
      <c r="J83" s="15">
        <v>41019</v>
      </c>
      <c r="K83" s="17" t="s">
        <v>342</v>
      </c>
      <c r="L83" s="17" t="s">
        <v>343</v>
      </c>
      <c r="M83" s="16" t="s">
        <v>291</v>
      </c>
      <c r="N83" s="16" t="s">
        <v>292</v>
      </c>
      <c r="O83" s="24">
        <v>39662</v>
      </c>
      <c r="P83" s="15">
        <v>41115</v>
      </c>
      <c r="Q83" s="17" t="s">
        <v>326</v>
      </c>
      <c r="R83" s="17" t="s">
        <v>327</v>
      </c>
      <c r="S83" s="18">
        <v>2.0369999999999999</v>
      </c>
    </row>
    <row r="84" spans="1:19" x14ac:dyDescent="0.25">
      <c r="A84" s="15">
        <v>41118</v>
      </c>
      <c r="B84" s="16">
        <v>126070</v>
      </c>
      <c r="D84" s="16">
        <v>6</v>
      </c>
      <c r="E84" s="16">
        <v>4</v>
      </c>
      <c r="F84" s="16">
        <f t="shared" si="2"/>
        <v>10</v>
      </c>
      <c r="G84" s="17" t="s">
        <v>92</v>
      </c>
      <c r="H84" s="17" t="s">
        <v>93</v>
      </c>
      <c r="I84" s="15">
        <v>39363</v>
      </c>
      <c r="J84" s="15">
        <v>39860</v>
      </c>
      <c r="K84" s="17" t="s">
        <v>313</v>
      </c>
      <c r="L84" s="17" t="s">
        <v>314</v>
      </c>
      <c r="M84" s="16" t="s">
        <v>293</v>
      </c>
      <c r="N84" s="16" t="s">
        <v>294</v>
      </c>
      <c r="O84" s="15">
        <v>38070</v>
      </c>
      <c r="P84" s="15">
        <v>40007</v>
      </c>
      <c r="Q84" s="16" t="s">
        <v>388</v>
      </c>
      <c r="R84" s="16" t="s">
        <v>389</v>
      </c>
      <c r="S84" s="18">
        <v>1.929</v>
      </c>
    </row>
    <row r="85" spans="1:19" x14ac:dyDescent="0.25">
      <c r="A85" s="15">
        <v>41120</v>
      </c>
      <c r="B85" s="16">
        <v>126086</v>
      </c>
      <c r="D85" s="16">
        <v>4</v>
      </c>
      <c r="E85" s="16">
        <v>4</v>
      </c>
      <c r="F85" s="16">
        <f t="shared" si="2"/>
        <v>8</v>
      </c>
      <c r="G85" s="17" t="s">
        <v>110</v>
      </c>
      <c r="H85" s="17" t="s">
        <v>111</v>
      </c>
      <c r="I85" s="15">
        <v>39670</v>
      </c>
      <c r="J85" s="15">
        <v>41081</v>
      </c>
      <c r="K85" s="16" t="s">
        <v>451</v>
      </c>
      <c r="L85" s="16" t="s">
        <v>452</v>
      </c>
      <c r="M85" s="16" t="s">
        <v>295</v>
      </c>
      <c r="N85" s="16" t="s">
        <v>296</v>
      </c>
      <c r="O85" s="15">
        <v>39112</v>
      </c>
      <c r="P85" s="15">
        <v>41120</v>
      </c>
      <c r="Q85" s="16" t="s">
        <v>386</v>
      </c>
      <c r="R85" s="16" t="s">
        <v>387</v>
      </c>
      <c r="S85" s="18">
        <v>5.6029999999999998</v>
      </c>
    </row>
    <row r="86" spans="1:19" x14ac:dyDescent="0.25">
      <c r="A86" s="15">
        <v>41129</v>
      </c>
      <c r="B86" s="16">
        <v>126367</v>
      </c>
      <c r="D86" s="16">
        <v>2</v>
      </c>
      <c r="E86" s="16">
        <v>4</v>
      </c>
      <c r="F86" s="16">
        <f t="shared" si="2"/>
        <v>6</v>
      </c>
      <c r="G86" s="17" t="s">
        <v>84</v>
      </c>
      <c r="H86" s="17" t="s">
        <v>85</v>
      </c>
      <c r="I86" s="15">
        <v>39537</v>
      </c>
      <c r="J86" s="15">
        <v>40590</v>
      </c>
      <c r="K86" s="17" t="s">
        <v>52</v>
      </c>
      <c r="L86" s="17" t="s">
        <v>325</v>
      </c>
      <c r="M86" s="16" t="s">
        <v>297</v>
      </c>
      <c r="N86" s="16" t="s">
        <v>298</v>
      </c>
      <c r="O86" s="24">
        <v>40226</v>
      </c>
      <c r="P86" s="15">
        <v>41129</v>
      </c>
      <c r="Q86" s="17" t="s">
        <v>433</v>
      </c>
      <c r="R86" s="17" t="s">
        <v>434</v>
      </c>
      <c r="S86" s="18">
        <v>2.3090000000000002</v>
      </c>
    </row>
    <row r="87" spans="1:19" x14ac:dyDescent="0.25">
      <c r="A87" s="15">
        <v>41129</v>
      </c>
      <c r="B87" s="16">
        <v>126821</v>
      </c>
      <c r="D87" s="16">
        <v>5</v>
      </c>
      <c r="E87" s="16">
        <v>2</v>
      </c>
      <c r="F87" s="16">
        <f t="shared" si="2"/>
        <v>7</v>
      </c>
      <c r="G87" s="17" t="s">
        <v>64</v>
      </c>
      <c r="H87" s="17" t="s">
        <v>65</v>
      </c>
      <c r="I87" s="24">
        <v>39090</v>
      </c>
      <c r="J87" s="15">
        <v>40938</v>
      </c>
      <c r="K87" s="16" t="s">
        <v>429</v>
      </c>
      <c r="L87" s="16" t="s">
        <v>430</v>
      </c>
      <c r="M87" s="16" t="s">
        <v>299</v>
      </c>
      <c r="N87" s="16" t="s">
        <v>300</v>
      </c>
      <c r="O87" s="24">
        <v>39300</v>
      </c>
      <c r="P87" s="15">
        <v>41129</v>
      </c>
      <c r="Q87" s="16" t="s">
        <v>463</v>
      </c>
      <c r="R87" s="16" t="s">
        <v>464</v>
      </c>
      <c r="S87" s="18">
        <v>6.6349999999999998</v>
      </c>
    </row>
    <row r="88" spans="1:19" x14ac:dyDescent="0.25">
      <c r="A88" s="15">
        <v>41131</v>
      </c>
      <c r="B88" s="16">
        <v>127742</v>
      </c>
      <c r="D88" s="16">
        <v>6</v>
      </c>
      <c r="E88" s="16">
        <v>3</v>
      </c>
      <c r="F88" s="16">
        <f t="shared" si="2"/>
        <v>9</v>
      </c>
      <c r="G88" s="17" t="s">
        <v>96</v>
      </c>
      <c r="H88" s="17" t="s">
        <v>97</v>
      </c>
      <c r="I88" s="24">
        <v>39719</v>
      </c>
      <c r="J88" s="15">
        <v>41019</v>
      </c>
      <c r="K88" s="17" t="s">
        <v>342</v>
      </c>
      <c r="L88" s="17" t="s">
        <v>343</v>
      </c>
      <c r="M88" s="16" t="s">
        <v>301</v>
      </c>
      <c r="N88" s="16" t="s">
        <v>302</v>
      </c>
      <c r="O88" s="15">
        <v>39057</v>
      </c>
      <c r="P88" s="15">
        <v>40637</v>
      </c>
      <c r="Q88" s="17" t="s">
        <v>415</v>
      </c>
      <c r="R88" s="17" t="s">
        <v>416</v>
      </c>
      <c r="S88" s="18">
        <v>2.7229999999999999</v>
      </c>
    </row>
    <row r="89" spans="1:19" x14ac:dyDescent="0.25">
      <c r="A89" s="15">
        <v>41159</v>
      </c>
      <c r="B89" s="16">
        <v>127724</v>
      </c>
      <c r="D89" s="16">
        <v>5</v>
      </c>
      <c r="E89" s="16">
        <v>0</v>
      </c>
      <c r="F89" s="16">
        <f t="shared" si="2"/>
        <v>5</v>
      </c>
      <c r="G89" s="17" t="s">
        <v>110</v>
      </c>
      <c r="H89" s="17" t="s">
        <v>111</v>
      </c>
      <c r="I89" s="15">
        <v>39670</v>
      </c>
      <c r="J89" s="15">
        <v>41081</v>
      </c>
      <c r="K89" s="16" t="s">
        <v>451</v>
      </c>
      <c r="L89" s="16" t="s">
        <v>452</v>
      </c>
      <c r="M89" s="16" t="s">
        <v>303</v>
      </c>
      <c r="N89" s="16" t="s">
        <v>304</v>
      </c>
      <c r="O89" s="24">
        <v>39907</v>
      </c>
      <c r="P89" s="15">
        <v>41159</v>
      </c>
      <c r="Q89" s="16" t="s">
        <v>465</v>
      </c>
      <c r="R89" s="16" t="s">
        <v>466</v>
      </c>
      <c r="S89" s="18">
        <v>5.6189999999999998</v>
      </c>
    </row>
    <row r="90" spans="1:19" x14ac:dyDescent="0.25">
      <c r="A90" s="15">
        <v>41168</v>
      </c>
      <c r="B90" s="16">
        <v>127983</v>
      </c>
      <c r="D90" s="16">
        <v>2</v>
      </c>
      <c r="E90" s="16">
        <v>3</v>
      </c>
      <c r="F90" s="16">
        <f t="shared" si="2"/>
        <v>5</v>
      </c>
      <c r="G90" s="17" t="s">
        <v>118</v>
      </c>
      <c r="H90" s="17" t="s">
        <v>117</v>
      </c>
      <c r="I90" s="15">
        <v>38843</v>
      </c>
      <c r="J90" s="15">
        <v>39595</v>
      </c>
      <c r="K90" s="17" t="s">
        <v>355</v>
      </c>
      <c r="L90" s="17" t="s">
        <v>356</v>
      </c>
      <c r="M90" s="16" t="s">
        <v>305</v>
      </c>
      <c r="N90" s="16" t="s">
        <v>306</v>
      </c>
      <c r="O90" s="24">
        <v>38730</v>
      </c>
      <c r="P90" s="15">
        <v>41168</v>
      </c>
      <c r="Q90" s="16" t="s">
        <v>467</v>
      </c>
      <c r="R90" s="16" t="s">
        <v>468</v>
      </c>
      <c r="S90" s="18">
        <v>0</v>
      </c>
    </row>
    <row r="91" spans="1:19" x14ac:dyDescent="0.25">
      <c r="A91" s="15">
        <v>41203</v>
      </c>
      <c r="B91" s="16">
        <v>128239</v>
      </c>
      <c r="D91" s="16">
        <v>4</v>
      </c>
      <c r="E91" s="16">
        <v>3</v>
      </c>
      <c r="F91" s="16">
        <f t="shared" si="2"/>
        <v>7</v>
      </c>
      <c r="G91" s="17" t="s">
        <v>76</v>
      </c>
      <c r="H91" s="17" t="s">
        <v>77</v>
      </c>
      <c r="I91" s="15">
        <v>39171</v>
      </c>
      <c r="J91" s="15">
        <v>40193</v>
      </c>
      <c r="K91" s="17" t="s">
        <v>326</v>
      </c>
      <c r="L91" s="17" t="s">
        <v>327</v>
      </c>
      <c r="M91" s="16" t="s">
        <v>307</v>
      </c>
      <c r="N91" s="16" t="s">
        <v>308</v>
      </c>
      <c r="O91" s="15">
        <v>40039</v>
      </c>
      <c r="P91" s="15">
        <v>41203</v>
      </c>
      <c r="Q91" s="17" t="s">
        <v>313</v>
      </c>
      <c r="R91" s="17" t="s">
        <v>404</v>
      </c>
      <c r="S91" s="18">
        <v>0</v>
      </c>
    </row>
    <row r="92" spans="1:19" x14ac:dyDescent="0.25">
      <c r="A92" s="15">
        <v>41206</v>
      </c>
      <c r="B92" s="16">
        <v>127479</v>
      </c>
      <c r="D92" s="16">
        <v>4</v>
      </c>
      <c r="E92" s="16">
        <v>3</v>
      </c>
      <c r="F92" s="16">
        <f t="shared" si="2"/>
        <v>7</v>
      </c>
      <c r="G92" s="17" t="s">
        <v>84</v>
      </c>
      <c r="H92" s="17" t="s">
        <v>85</v>
      </c>
      <c r="I92" s="15">
        <v>39537</v>
      </c>
      <c r="J92" s="15">
        <v>40590</v>
      </c>
      <c r="K92" s="17" t="s">
        <v>52</v>
      </c>
      <c r="L92" s="17" t="s">
        <v>325</v>
      </c>
      <c r="M92" s="16" t="s">
        <v>309</v>
      </c>
      <c r="N92" s="16" t="s">
        <v>310</v>
      </c>
      <c r="O92" s="24">
        <v>39201</v>
      </c>
      <c r="P92" s="15">
        <v>41206</v>
      </c>
      <c r="Q92" s="16" t="s">
        <v>392</v>
      </c>
      <c r="R92" s="16" t="s">
        <v>393</v>
      </c>
      <c r="S92" s="18">
        <v>2.8330000000000002</v>
      </c>
    </row>
    <row r="93" spans="1:19" x14ac:dyDescent="0.25">
      <c r="A93" s="15">
        <v>41220</v>
      </c>
      <c r="B93" s="16">
        <v>128337</v>
      </c>
      <c r="D93" s="16">
        <v>4</v>
      </c>
      <c r="E93" s="16">
        <v>2</v>
      </c>
      <c r="F93" s="16">
        <f t="shared" si="2"/>
        <v>6</v>
      </c>
      <c r="G93" s="17" t="s">
        <v>469</v>
      </c>
      <c r="H93" s="17" t="s">
        <v>114</v>
      </c>
      <c r="I93" s="15">
        <v>39669</v>
      </c>
      <c r="J93" s="15">
        <v>41220</v>
      </c>
      <c r="K93" s="17" t="s">
        <v>78</v>
      </c>
      <c r="L93" s="17" t="s">
        <v>79</v>
      </c>
      <c r="M93" s="16" t="s">
        <v>470</v>
      </c>
      <c r="N93" s="16" t="s">
        <v>311</v>
      </c>
      <c r="O93" s="15">
        <v>39223</v>
      </c>
      <c r="P93" s="15">
        <v>40180</v>
      </c>
      <c r="Q93" s="16" t="s">
        <v>46</v>
      </c>
      <c r="R93" s="16" t="s">
        <v>369</v>
      </c>
      <c r="S93" s="18">
        <v>5.1150000000000002</v>
      </c>
    </row>
  </sheetData>
  <sheetProtection password="CC10" sheet="1" objects="1" scenarios="1"/>
  <sortState ref="A2:S93">
    <sortCondition ref="A2:A93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5" zoomScaleNormal="85" workbookViewId="0">
      <selection activeCell="B13" sqref="B13"/>
    </sheetView>
  </sheetViews>
  <sheetFormatPr baseColWidth="10" defaultColWidth="9.140625" defaultRowHeight="15" x14ac:dyDescent="0.25"/>
  <cols>
    <col min="1" max="1" width="18" style="6" bestFit="1" customWidth="1"/>
    <col min="2" max="2" width="29" style="6" bestFit="1" customWidth="1"/>
    <col min="3" max="3" width="13.140625" style="5" bestFit="1" customWidth="1"/>
    <col min="4" max="4" width="12.140625" style="5" bestFit="1" customWidth="1"/>
    <col min="5" max="5" width="4.7109375" style="8" bestFit="1" customWidth="1"/>
    <col min="6" max="7" width="9.140625" style="8"/>
    <col min="9" max="9" width="18" bestFit="1" customWidth="1"/>
    <col min="10" max="10" width="27.7109375" bestFit="1" customWidth="1"/>
    <col min="11" max="11" width="10.28515625" style="1" bestFit="1" customWidth="1"/>
    <col min="12" max="12" width="13.140625" style="1" bestFit="1" customWidth="1"/>
    <col min="13" max="13" width="4.7109375" bestFit="1" customWidth="1"/>
  </cols>
  <sheetData>
    <row r="1" spans="1:15" x14ac:dyDescent="0.25">
      <c r="B1" s="6" t="s">
        <v>3</v>
      </c>
      <c r="C1" s="5" t="s">
        <v>505</v>
      </c>
    </row>
    <row r="2" spans="1:15" x14ac:dyDescent="0.25">
      <c r="A2" s="6" t="s">
        <v>506</v>
      </c>
      <c r="B2" s="6">
        <v>38</v>
      </c>
      <c r="C2" s="11">
        <f>E43</f>
        <v>3.657142857142857</v>
      </c>
      <c r="D2" s="11">
        <f t="shared" ref="D2:E2" si="0">F43</f>
        <v>15.485714285714286</v>
      </c>
      <c r="E2" s="11">
        <f t="shared" si="0"/>
        <v>5.2571428571428571</v>
      </c>
    </row>
    <row r="3" spans="1:15" x14ac:dyDescent="0.25">
      <c r="A3" s="6" t="s">
        <v>507</v>
      </c>
      <c r="B3" s="6">
        <v>50</v>
      </c>
      <c r="C3" s="11">
        <f>M67</f>
        <v>3.6101694915254239</v>
      </c>
      <c r="D3" s="11">
        <f t="shared" ref="D3:E3" si="1">N67</f>
        <v>15.288135593220339</v>
      </c>
      <c r="E3" s="11">
        <f t="shared" si="1"/>
        <v>5.9661016949152543</v>
      </c>
    </row>
    <row r="7" spans="1:15" s="2" customFormat="1" x14ac:dyDescent="0.25">
      <c r="A7" s="7" t="s">
        <v>119</v>
      </c>
      <c r="B7" s="7" t="s">
        <v>120</v>
      </c>
      <c r="C7" s="12" t="s">
        <v>124</v>
      </c>
      <c r="D7" s="12" t="s">
        <v>508</v>
      </c>
      <c r="E7" s="13" t="s">
        <v>509</v>
      </c>
      <c r="F7" s="13" t="s">
        <v>510</v>
      </c>
      <c r="G7" s="13" t="s">
        <v>511</v>
      </c>
      <c r="I7" s="2" t="s">
        <v>128</v>
      </c>
      <c r="J7" s="2" t="s">
        <v>129</v>
      </c>
      <c r="K7" s="14" t="s">
        <v>130</v>
      </c>
      <c r="L7" s="14" t="s">
        <v>512</v>
      </c>
      <c r="M7" s="2" t="s">
        <v>509</v>
      </c>
      <c r="N7" s="2" t="s">
        <v>510</v>
      </c>
      <c r="O7" s="2" t="s">
        <v>511</v>
      </c>
    </row>
    <row r="8" spans="1:15" x14ac:dyDescent="0.25">
      <c r="A8" s="6" t="s">
        <v>92</v>
      </c>
      <c r="B8" s="6" t="s">
        <v>93</v>
      </c>
      <c r="C8" s="5">
        <v>39363</v>
      </c>
      <c r="D8" s="5">
        <v>39860</v>
      </c>
      <c r="E8" s="10">
        <f t="shared" ref="E8" si="2">DATEDIF(C8,D8,"y")</f>
        <v>1</v>
      </c>
      <c r="F8" s="10">
        <f t="shared" ref="F8" si="3">DATEDIF(C8,D8,"md")</f>
        <v>8</v>
      </c>
      <c r="G8" s="10">
        <f t="shared" ref="G8" si="4">DATEDIF(C8,D8,"ym")</f>
        <v>4</v>
      </c>
      <c r="I8" t="s">
        <v>201</v>
      </c>
      <c r="J8" t="s">
        <v>202</v>
      </c>
      <c r="K8" s="1">
        <v>39314</v>
      </c>
      <c r="L8" s="1">
        <v>40909</v>
      </c>
      <c r="M8">
        <f t="shared" ref="M8" si="5">DATEDIF(K8,L8,"y")</f>
        <v>4</v>
      </c>
      <c r="N8">
        <f t="shared" ref="N8" si="6">DATEDIF(K8,L8,"md")</f>
        <v>12</v>
      </c>
      <c r="O8">
        <f t="shared" ref="O8" si="7">DATEDIF(K8,L8,"ym")</f>
        <v>4</v>
      </c>
    </row>
    <row r="9" spans="1:15" x14ac:dyDescent="0.25">
      <c r="A9" s="6" t="s">
        <v>68</v>
      </c>
      <c r="B9" s="6" t="s">
        <v>69</v>
      </c>
      <c r="C9" s="5">
        <v>39883</v>
      </c>
      <c r="D9" s="5">
        <v>40944</v>
      </c>
      <c r="E9" s="10">
        <f t="shared" ref="E9:E42" si="8">DATEDIF(C9,D9,"y")</f>
        <v>2</v>
      </c>
      <c r="F9" s="10">
        <f t="shared" ref="F9:F42" si="9">DATEDIF(C9,D9,"md")</f>
        <v>25</v>
      </c>
      <c r="G9" s="10">
        <f t="shared" ref="G9:G42" si="10">DATEDIF(C9,D9,"ym")</f>
        <v>10</v>
      </c>
      <c r="I9" t="s">
        <v>203</v>
      </c>
      <c r="J9" t="s">
        <v>204</v>
      </c>
      <c r="K9" s="1">
        <v>38889</v>
      </c>
      <c r="L9" s="1">
        <v>39997</v>
      </c>
      <c r="M9">
        <f t="shared" ref="M9:M66" si="11">DATEDIF(K9,L9,"y")</f>
        <v>3</v>
      </c>
      <c r="N9">
        <f t="shared" ref="N9:N66" si="12">DATEDIF(K9,L9,"md")</f>
        <v>12</v>
      </c>
      <c r="O9">
        <f t="shared" ref="O9:O66" si="13">DATEDIF(K9,L9,"ym")</f>
        <v>0</v>
      </c>
    </row>
    <row r="10" spans="1:15" x14ac:dyDescent="0.25">
      <c r="A10" s="6" t="s">
        <v>108</v>
      </c>
      <c r="B10" s="6" t="s">
        <v>109</v>
      </c>
      <c r="C10" s="5">
        <v>37435</v>
      </c>
      <c r="D10" s="5">
        <v>40250</v>
      </c>
      <c r="E10" s="10">
        <f t="shared" si="8"/>
        <v>7</v>
      </c>
      <c r="F10" s="10">
        <f t="shared" si="9"/>
        <v>13</v>
      </c>
      <c r="G10" s="10">
        <f t="shared" si="10"/>
        <v>8</v>
      </c>
      <c r="I10" t="s">
        <v>205</v>
      </c>
      <c r="J10" t="s">
        <v>206</v>
      </c>
      <c r="K10" s="1">
        <v>38961</v>
      </c>
      <c r="L10" s="1">
        <v>40934</v>
      </c>
      <c r="M10">
        <f t="shared" si="11"/>
        <v>5</v>
      </c>
      <c r="N10">
        <f t="shared" si="12"/>
        <v>25</v>
      </c>
      <c r="O10">
        <f t="shared" si="13"/>
        <v>4</v>
      </c>
    </row>
    <row r="11" spans="1:15" x14ac:dyDescent="0.25">
      <c r="A11" s="6" t="s">
        <v>80</v>
      </c>
      <c r="B11" s="6" t="s">
        <v>81</v>
      </c>
      <c r="C11" s="5">
        <v>38458</v>
      </c>
      <c r="D11" s="5">
        <v>40981</v>
      </c>
      <c r="E11" s="10">
        <f t="shared" si="8"/>
        <v>6</v>
      </c>
      <c r="F11" s="10">
        <f t="shared" si="9"/>
        <v>26</v>
      </c>
      <c r="G11" s="10">
        <f t="shared" si="10"/>
        <v>10</v>
      </c>
      <c r="I11" t="s">
        <v>207</v>
      </c>
      <c r="J11" t="s">
        <v>208</v>
      </c>
      <c r="K11" s="1">
        <v>40039</v>
      </c>
      <c r="L11" s="1">
        <v>40938</v>
      </c>
      <c r="M11">
        <f t="shared" si="11"/>
        <v>2</v>
      </c>
      <c r="N11">
        <f t="shared" si="12"/>
        <v>16</v>
      </c>
      <c r="O11">
        <f t="shared" si="13"/>
        <v>5</v>
      </c>
    </row>
    <row r="12" spans="1:15" x14ac:dyDescent="0.25">
      <c r="A12" s="6" t="s">
        <v>42</v>
      </c>
      <c r="B12" s="6" t="s">
        <v>43</v>
      </c>
      <c r="C12" s="5">
        <v>38081</v>
      </c>
      <c r="D12" s="5">
        <v>40741</v>
      </c>
      <c r="E12" s="10">
        <f t="shared" si="8"/>
        <v>7</v>
      </c>
      <c r="F12" s="10">
        <f t="shared" si="9"/>
        <v>13</v>
      </c>
      <c r="G12" s="10">
        <f t="shared" si="10"/>
        <v>3</v>
      </c>
      <c r="I12" t="s">
        <v>209</v>
      </c>
      <c r="J12" t="s">
        <v>210</v>
      </c>
      <c r="K12" s="1">
        <v>39100</v>
      </c>
      <c r="L12" s="1">
        <v>40939</v>
      </c>
      <c r="M12">
        <f t="shared" si="11"/>
        <v>5</v>
      </c>
      <c r="N12">
        <f t="shared" si="12"/>
        <v>13</v>
      </c>
      <c r="O12">
        <f t="shared" si="13"/>
        <v>0</v>
      </c>
    </row>
    <row r="13" spans="1:15" x14ac:dyDescent="0.25">
      <c r="A13" s="6" t="s">
        <v>62</v>
      </c>
      <c r="B13" s="6" t="s">
        <v>63</v>
      </c>
      <c r="C13" s="5">
        <v>37986</v>
      </c>
      <c r="D13" s="5">
        <v>38808</v>
      </c>
      <c r="E13" s="10">
        <f t="shared" si="8"/>
        <v>2</v>
      </c>
      <c r="F13" s="10">
        <f t="shared" si="9"/>
        <v>1</v>
      </c>
      <c r="G13" s="10">
        <f t="shared" si="10"/>
        <v>3</v>
      </c>
      <c r="I13" t="s">
        <v>211</v>
      </c>
      <c r="J13" t="s">
        <v>212</v>
      </c>
      <c r="K13" s="1">
        <v>38455</v>
      </c>
      <c r="L13" s="1">
        <v>40940</v>
      </c>
      <c r="M13">
        <f t="shared" si="11"/>
        <v>6</v>
      </c>
      <c r="N13">
        <f t="shared" si="12"/>
        <v>19</v>
      </c>
      <c r="O13">
        <f t="shared" si="13"/>
        <v>9</v>
      </c>
    </row>
    <row r="14" spans="1:15" x14ac:dyDescent="0.25">
      <c r="A14" s="6" t="s">
        <v>54</v>
      </c>
      <c r="B14" s="6" t="s">
        <v>55</v>
      </c>
      <c r="C14" s="5">
        <v>39993</v>
      </c>
      <c r="D14" s="5">
        <v>40500</v>
      </c>
      <c r="E14" s="10">
        <f t="shared" si="8"/>
        <v>1</v>
      </c>
      <c r="F14" s="10">
        <f t="shared" si="9"/>
        <v>20</v>
      </c>
      <c r="G14" s="10">
        <f t="shared" si="10"/>
        <v>4</v>
      </c>
      <c r="I14" t="s">
        <v>213</v>
      </c>
      <c r="J14" t="s">
        <v>214</v>
      </c>
      <c r="K14" s="1">
        <v>39701</v>
      </c>
      <c r="L14" s="1">
        <v>40944</v>
      </c>
      <c r="M14">
        <f t="shared" si="11"/>
        <v>3</v>
      </c>
      <c r="N14">
        <f t="shared" si="12"/>
        <v>26</v>
      </c>
      <c r="O14">
        <f t="shared" si="13"/>
        <v>4</v>
      </c>
    </row>
    <row r="15" spans="1:15" x14ac:dyDescent="0.25">
      <c r="A15" s="6" t="s">
        <v>78</v>
      </c>
      <c r="B15" s="6" t="s">
        <v>79</v>
      </c>
      <c r="C15" s="5">
        <v>38429</v>
      </c>
      <c r="D15" s="5">
        <v>39669</v>
      </c>
      <c r="E15" s="10">
        <f t="shared" si="8"/>
        <v>3</v>
      </c>
      <c r="F15" s="10">
        <f t="shared" si="9"/>
        <v>22</v>
      </c>
      <c r="G15" s="10">
        <f t="shared" si="10"/>
        <v>4</v>
      </c>
      <c r="I15" t="s">
        <v>215</v>
      </c>
      <c r="J15" t="s">
        <v>216</v>
      </c>
      <c r="K15" s="1">
        <v>39354</v>
      </c>
      <c r="L15" s="1">
        <v>40945</v>
      </c>
      <c r="M15">
        <f t="shared" si="11"/>
        <v>4</v>
      </c>
      <c r="N15">
        <f t="shared" si="12"/>
        <v>8</v>
      </c>
      <c r="O15">
        <f t="shared" si="13"/>
        <v>4</v>
      </c>
    </row>
    <row r="16" spans="1:15" x14ac:dyDescent="0.25">
      <c r="A16" s="6" t="s">
        <v>84</v>
      </c>
      <c r="B16" s="6" t="s">
        <v>85</v>
      </c>
      <c r="C16" s="5">
        <v>39537</v>
      </c>
      <c r="D16" s="5">
        <v>40590</v>
      </c>
      <c r="E16" s="10">
        <f t="shared" si="8"/>
        <v>2</v>
      </c>
      <c r="F16" s="10">
        <f t="shared" si="9"/>
        <v>17</v>
      </c>
      <c r="G16" s="10">
        <f t="shared" si="10"/>
        <v>10</v>
      </c>
      <c r="I16" t="s">
        <v>217</v>
      </c>
      <c r="J16" t="s">
        <v>218</v>
      </c>
      <c r="K16" s="1">
        <v>39118</v>
      </c>
      <c r="L16" s="1">
        <v>40557</v>
      </c>
      <c r="M16">
        <f t="shared" si="11"/>
        <v>3</v>
      </c>
      <c r="N16">
        <f t="shared" si="12"/>
        <v>9</v>
      </c>
      <c r="O16">
        <f t="shared" si="13"/>
        <v>11</v>
      </c>
    </row>
    <row r="17" spans="1:15" x14ac:dyDescent="0.25">
      <c r="A17" s="6" t="s">
        <v>44</v>
      </c>
      <c r="B17" s="6" t="s">
        <v>45</v>
      </c>
      <c r="C17" s="5">
        <v>40028</v>
      </c>
      <c r="D17" s="5">
        <v>40848</v>
      </c>
      <c r="E17" s="10">
        <f t="shared" si="8"/>
        <v>2</v>
      </c>
      <c r="F17" s="10">
        <f t="shared" si="9"/>
        <v>29</v>
      </c>
      <c r="G17" s="10">
        <f t="shared" si="10"/>
        <v>2</v>
      </c>
      <c r="I17" t="s">
        <v>219</v>
      </c>
      <c r="J17" t="s">
        <v>220</v>
      </c>
      <c r="K17" s="1">
        <v>39235</v>
      </c>
      <c r="L17" s="1">
        <v>40960</v>
      </c>
      <c r="M17">
        <f t="shared" si="11"/>
        <v>4</v>
      </c>
      <c r="N17">
        <f t="shared" si="12"/>
        <v>19</v>
      </c>
      <c r="O17">
        <f t="shared" si="13"/>
        <v>8</v>
      </c>
    </row>
    <row r="18" spans="1:15" x14ac:dyDescent="0.25">
      <c r="A18" s="6" t="s">
        <v>38</v>
      </c>
      <c r="B18" s="6" t="s">
        <v>39</v>
      </c>
      <c r="C18" s="5">
        <v>36925</v>
      </c>
      <c r="D18" s="5">
        <v>39921</v>
      </c>
      <c r="E18" s="10">
        <f t="shared" si="8"/>
        <v>8</v>
      </c>
      <c r="F18" s="10">
        <f t="shared" si="9"/>
        <v>15</v>
      </c>
      <c r="G18" s="10">
        <f t="shared" si="10"/>
        <v>2</v>
      </c>
      <c r="I18" t="s">
        <v>221</v>
      </c>
      <c r="J18" t="s">
        <v>222</v>
      </c>
      <c r="K18" s="1">
        <v>38821</v>
      </c>
      <c r="L18" s="1">
        <v>39870</v>
      </c>
      <c r="M18">
        <f t="shared" si="11"/>
        <v>2</v>
      </c>
      <c r="N18">
        <f t="shared" si="12"/>
        <v>12</v>
      </c>
      <c r="O18">
        <f t="shared" si="13"/>
        <v>10</v>
      </c>
    </row>
    <row r="19" spans="1:15" x14ac:dyDescent="0.25">
      <c r="A19" s="6" t="s">
        <v>50</v>
      </c>
      <c r="B19" s="6" t="s">
        <v>51</v>
      </c>
      <c r="C19" s="5">
        <v>39167</v>
      </c>
      <c r="D19" s="5">
        <v>39870</v>
      </c>
      <c r="E19" s="10">
        <f t="shared" si="8"/>
        <v>1</v>
      </c>
      <c r="F19" s="10">
        <f t="shared" si="9"/>
        <v>0</v>
      </c>
      <c r="G19" s="10">
        <f t="shared" si="10"/>
        <v>11</v>
      </c>
      <c r="I19" t="s">
        <v>223</v>
      </c>
      <c r="J19" t="s">
        <v>224</v>
      </c>
      <c r="K19" s="1">
        <v>38923</v>
      </c>
      <c r="L19" s="1">
        <v>40212</v>
      </c>
      <c r="M19">
        <f t="shared" si="11"/>
        <v>3</v>
      </c>
      <c r="N19">
        <f t="shared" si="12"/>
        <v>9</v>
      </c>
      <c r="O19">
        <f t="shared" si="13"/>
        <v>6</v>
      </c>
    </row>
    <row r="20" spans="1:15" x14ac:dyDescent="0.25">
      <c r="A20" s="6" t="s">
        <v>66</v>
      </c>
      <c r="B20" s="6" t="s">
        <v>67</v>
      </c>
      <c r="C20" s="5">
        <v>40226</v>
      </c>
      <c r="D20" s="5">
        <v>40940</v>
      </c>
      <c r="E20" s="10">
        <f t="shared" si="8"/>
        <v>1</v>
      </c>
      <c r="F20" s="10">
        <f t="shared" si="9"/>
        <v>15</v>
      </c>
      <c r="G20" s="10">
        <f t="shared" si="10"/>
        <v>11</v>
      </c>
      <c r="I20" t="s">
        <v>225</v>
      </c>
      <c r="J20" t="s">
        <v>226</v>
      </c>
      <c r="K20" s="1">
        <v>38828</v>
      </c>
      <c r="L20" s="1">
        <v>40310</v>
      </c>
      <c r="M20">
        <f t="shared" si="11"/>
        <v>4</v>
      </c>
      <c r="N20">
        <f t="shared" si="12"/>
        <v>21</v>
      </c>
      <c r="O20">
        <f t="shared" si="13"/>
        <v>0</v>
      </c>
    </row>
    <row r="21" spans="1:15" x14ac:dyDescent="0.25">
      <c r="A21" s="6" t="s">
        <v>72</v>
      </c>
      <c r="B21" s="6" t="s">
        <v>73</v>
      </c>
      <c r="C21" s="5">
        <v>39796</v>
      </c>
      <c r="D21" s="5">
        <v>40960</v>
      </c>
      <c r="E21" s="10">
        <f t="shared" si="8"/>
        <v>3</v>
      </c>
      <c r="F21" s="10">
        <f t="shared" si="9"/>
        <v>7</v>
      </c>
      <c r="G21" s="10">
        <f t="shared" si="10"/>
        <v>2</v>
      </c>
      <c r="I21" t="s">
        <v>227</v>
      </c>
      <c r="J21" t="s">
        <v>228</v>
      </c>
      <c r="K21" s="1">
        <v>37818</v>
      </c>
      <c r="L21" s="1">
        <v>39267</v>
      </c>
      <c r="M21">
        <f t="shared" si="11"/>
        <v>3</v>
      </c>
      <c r="N21">
        <f t="shared" si="12"/>
        <v>18</v>
      </c>
      <c r="O21">
        <f t="shared" si="13"/>
        <v>11</v>
      </c>
    </row>
    <row r="22" spans="1:15" x14ac:dyDescent="0.25">
      <c r="A22" s="6" t="s">
        <v>96</v>
      </c>
      <c r="B22" s="6" t="s">
        <v>97</v>
      </c>
      <c r="C22" s="5">
        <v>39719</v>
      </c>
      <c r="D22" s="5">
        <v>41019</v>
      </c>
      <c r="E22" s="10">
        <f t="shared" si="8"/>
        <v>3</v>
      </c>
      <c r="F22" s="10">
        <f t="shared" si="9"/>
        <v>23</v>
      </c>
      <c r="G22" s="10">
        <f t="shared" si="10"/>
        <v>6</v>
      </c>
      <c r="I22" t="s">
        <v>231</v>
      </c>
      <c r="J22" t="s">
        <v>232</v>
      </c>
      <c r="K22" s="1">
        <v>39363</v>
      </c>
      <c r="L22" s="1">
        <v>40980</v>
      </c>
      <c r="M22">
        <f t="shared" si="11"/>
        <v>4</v>
      </c>
      <c r="N22">
        <f t="shared" si="12"/>
        <v>4</v>
      </c>
      <c r="O22">
        <f t="shared" si="13"/>
        <v>5</v>
      </c>
    </row>
    <row r="23" spans="1:15" x14ac:dyDescent="0.25">
      <c r="A23" s="6" t="s">
        <v>98</v>
      </c>
      <c r="B23" s="6" t="s">
        <v>99</v>
      </c>
      <c r="C23" s="5">
        <v>38857</v>
      </c>
      <c r="D23" s="5">
        <v>41034</v>
      </c>
      <c r="E23" s="10">
        <f t="shared" si="8"/>
        <v>5</v>
      </c>
      <c r="F23" s="10">
        <f t="shared" si="9"/>
        <v>15</v>
      </c>
      <c r="G23" s="10">
        <f t="shared" si="10"/>
        <v>11</v>
      </c>
      <c r="I23" t="s">
        <v>229</v>
      </c>
      <c r="J23" t="s">
        <v>230</v>
      </c>
      <c r="K23" s="1">
        <v>39150</v>
      </c>
      <c r="L23" s="1">
        <v>40119</v>
      </c>
      <c r="M23">
        <f t="shared" si="11"/>
        <v>2</v>
      </c>
      <c r="N23">
        <f t="shared" si="12"/>
        <v>24</v>
      </c>
      <c r="O23">
        <f t="shared" si="13"/>
        <v>7</v>
      </c>
    </row>
    <row r="24" spans="1:15" x14ac:dyDescent="0.25">
      <c r="A24" s="6" t="s">
        <v>100</v>
      </c>
      <c r="B24" s="6" t="s">
        <v>101</v>
      </c>
      <c r="C24" s="5">
        <v>40472</v>
      </c>
      <c r="D24" s="5">
        <v>41046</v>
      </c>
      <c r="E24" s="10">
        <f t="shared" si="8"/>
        <v>1</v>
      </c>
      <c r="F24" s="10">
        <f t="shared" si="9"/>
        <v>26</v>
      </c>
      <c r="G24" s="10">
        <f t="shared" si="10"/>
        <v>6</v>
      </c>
      <c r="I24" t="s">
        <v>233</v>
      </c>
      <c r="J24" t="s">
        <v>234</v>
      </c>
      <c r="K24" s="1">
        <v>39034</v>
      </c>
      <c r="L24" s="1">
        <v>40983</v>
      </c>
      <c r="M24">
        <f t="shared" si="11"/>
        <v>5</v>
      </c>
      <c r="N24">
        <f t="shared" si="12"/>
        <v>2</v>
      </c>
      <c r="O24">
        <f t="shared" si="13"/>
        <v>4</v>
      </c>
    </row>
    <row r="25" spans="1:15" x14ac:dyDescent="0.25">
      <c r="A25" s="6" t="s">
        <v>90</v>
      </c>
      <c r="B25" s="6" t="s">
        <v>91</v>
      </c>
      <c r="C25" s="5">
        <v>40261</v>
      </c>
      <c r="D25" s="5">
        <v>41001</v>
      </c>
      <c r="E25" s="10">
        <f t="shared" si="8"/>
        <v>2</v>
      </c>
      <c r="F25" s="10">
        <f t="shared" si="9"/>
        <v>9</v>
      </c>
      <c r="G25" s="10">
        <f t="shared" si="10"/>
        <v>0</v>
      </c>
      <c r="I25" t="s">
        <v>237</v>
      </c>
      <c r="J25" t="s">
        <v>238</v>
      </c>
      <c r="K25" s="1">
        <v>39549</v>
      </c>
      <c r="L25" s="1">
        <v>40988</v>
      </c>
      <c r="M25">
        <f t="shared" si="11"/>
        <v>3</v>
      </c>
      <c r="N25">
        <f t="shared" si="12"/>
        <v>9</v>
      </c>
      <c r="O25">
        <f t="shared" si="13"/>
        <v>11</v>
      </c>
    </row>
    <row r="26" spans="1:15" x14ac:dyDescent="0.25">
      <c r="A26" s="6" t="s">
        <v>118</v>
      </c>
      <c r="B26" s="6" t="s">
        <v>117</v>
      </c>
      <c r="C26" s="5">
        <v>38843</v>
      </c>
      <c r="D26" s="5">
        <v>39595</v>
      </c>
      <c r="E26" s="10">
        <f t="shared" si="8"/>
        <v>2</v>
      </c>
      <c r="F26" s="10">
        <f t="shared" si="9"/>
        <v>21</v>
      </c>
      <c r="G26" s="10">
        <f t="shared" si="10"/>
        <v>0</v>
      </c>
      <c r="I26" t="s">
        <v>235</v>
      </c>
      <c r="J26" t="s">
        <v>236</v>
      </c>
      <c r="K26" s="1">
        <v>39090</v>
      </c>
      <c r="L26" s="1">
        <v>40988</v>
      </c>
      <c r="M26">
        <f t="shared" si="11"/>
        <v>5</v>
      </c>
      <c r="N26">
        <f t="shared" si="12"/>
        <v>12</v>
      </c>
      <c r="O26">
        <f t="shared" si="13"/>
        <v>2</v>
      </c>
    </row>
    <row r="27" spans="1:15" x14ac:dyDescent="0.25">
      <c r="A27" s="6" t="s">
        <v>112</v>
      </c>
      <c r="B27" s="6" t="s">
        <v>113</v>
      </c>
      <c r="C27" s="5">
        <v>39100</v>
      </c>
      <c r="D27" s="5">
        <v>39887</v>
      </c>
      <c r="E27" s="10">
        <f t="shared" si="8"/>
        <v>2</v>
      </c>
      <c r="F27" s="10">
        <f t="shared" si="9"/>
        <v>25</v>
      </c>
      <c r="G27" s="10">
        <f t="shared" si="10"/>
        <v>1</v>
      </c>
      <c r="I27" t="s">
        <v>239</v>
      </c>
      <c r="J27" t="s">
        <v>240</v>
      </c>
      <c r="K27" s="1">
        <v>38796</v>
      </c>
      <c r="L27" s="1">
        <v>39870</v>
      </c>
      <c r="M27">
        <f t="shared" si="11"/>
        <v>2</v>
      </c>
      <c r="N27">
        <f t="shared" si="12"/>
        <v>6</v>
      </c>
      <c r="O27">
        <f t="shared" si="13"/>
        <v>11</v>
      </c>
    </row>
    <row r="28" spans="1:15" x14ac:dyDescent="0.25">
      <c r="A28" s="6" t="s">
        <v>64</v>
      </c>
      <c r="B28" s="6" t="s">
        <v>65</v>
      </c>
      <c r="C28" s="5">
        <v>39090</v>
      </c>
      <c r="D28" s="5">
        <v>40938</v>
      </c>
      <c r="E28" s="10">
        <f t="shared" si="8"/>
        <v>5</v>
      </c>
      <c r="F28" s="10">
        <f t="shared" si="9"/>
        <v>22</v>
      </c>
      <c r="G28" s="10">
        <f t="shared" si="10"/>
        <v>0</v>
      </c>
      <c r="I28" t="s">
        <v>243</v>
      </c>
      <c r="J28" t="s">
        <v>244</v>
      </c>
      <c r="K28" s="1">
        <v>38267</v>
      </c>
      <c r="L28" s="1">
        <v>40062</v>
      </c>
      <c r="M28">
        <f t="shared" si="11"/>
        <v>4</v>
      </c>
      <c r="N28">
        <f t="shared" si="12"/>
        <v>30</v>
      </c>
      <c r="O28">
        <f t="shared" si="13"/>
        <v>10</v>
      </c>
    </row>
    <row r="29" spans="1:15" x14ac:dyDescent="0.25">
      <c r="A29" s="6" t="s">
        <v>106</v>
      </c>
      <c r="B29" s="6" t="s">
        <v>107</v>
      </c>
      <c r="C29" s="5">
        <v>37671</v>
      </c>
      <c r="D29" s="5">
        <v>41064</v>
      </c>
      <c r="E29" s="10">
        <f t="shared" si="8"/>
        <v>9</v>
      </c>
      <c r="F29" s="10">
        <f t="shared" si="9"/>
        <v>16</v>
      </c>
      <c r="G29" s="10">
        <f t="shared" si="10"/>
        <v>3</v>
      </c>
      <c r="I29" t="s">
        <v>241</v>
      </c>
      <c r="J29" t="s">
        <v>242</v>
      </c>
      <c r="K29" s="1">
        <v>39314</v>
      </c>
      <c r="L29" s="1">
        <v>40995</v>
      </c>
      <c r="M29">
        <f t="shared" si="11"/>
        <v>4</v>
      </c>
      <c r="N29">
        <f t="shared" si="12"/>
        <v>7</v>
      </c>
      <c r="O29">
        <f t="shared" si="13"/>
        <v>7</v>
      </c>
    </row>
    <row r="30" spans="1:15" x14ac:dyDescent="0.25">
      <c r="A30" s="6" t="s">
        <v>82</v>
      </c>
      <c r="B30" s="6" t="s">
        <v>83</v>
      </c>
      <c r="C30" s="5">
        <v>39734</v>
      </c>
      <c r="D30" s="5">
        <v>40983</v>
      </c>
      <c r="E30" s="10">
        <f t="shared" si="8"/>
        <v>3</v>
      </c>
      <c r="F30" s="10">
        <f t="shared" si="9"/>
        <v>2</v>
      </c>
      <c r="G30" s="10">
        <f t="shared" si="10"/>
        <v>5</v>
      </c>
      <c r="I30" t="s">
        <v>245</v>
      </c>
      <c r="J30" t="s">
        <v>246</v>
      </c>
      <c r="K30" s="1">
        <v>40005</v>
      </c>
      <c r="L30" s="1">
        <v>41001</v>
      </c>
      <c r="M30">
        <f t="shared" si="11"/>
        <v>2</v>
      </c>
      <c r="N30">
        <f t="shared" si="12"/>
        <v>22</v>
      </c>
      <c r="O30">
        <f t="shared" si="13"/>
        <v>8</v>
      </c>
    </row>
    <row r="31" spans="1:15" x14ac:dyDescent="0.25">
      <c r="A31" s="6" t="s">
        <v>469</v>
      </c>
      <c r="B31" s="6" t="s">
        <v>114</v>
      </c>
      <c r="C31" s="5">
        <v>39669</v>
      </c>
      <c r="D31" s="5">
        <v>41220</v>
      </c>
      <c r="E31" s="10">
        <f t="shared" si="8"/>
        <v>4</v>
      </c>
      <c r="F31" s="10">
        <f t="shared" si="9"/>
        <v>29</v>
      </c>
      <c r="G31" s="10">
        <f t="shared" si="10"/>
        <v>2</v>
      </c>
      <c r="I31" t="s">
        <v>247</v>
      </c>
      <c r="J31" t="s">
        <v>248</v>
      </c>
      <c r="K31" s="1">
        <v>39380</v>
      </c>
      <c r="L31" s="1">
        <v>41008</v>
      </c>
      <c r="M31">
        <f t="shared" si="11"/>
        <v>4</v>
      </c>
      <c r="N31">
        <f t="shared" si="12"/>
        <v>15</v>
      </c>
      <c r="O31">
        <f t="shared" si="13"/>
        <v>5</v>
      </c>
    </row>
    <row r="32" spans="1:15" x14ac:dyDescent="0.25">
      <c r="A32" s="6" t="s">
        <v>74</v>
      </c>
      <c r="B32" s="6" t="s">
        <v>75</v>
      </c>
      <c r="C32" s="5">
        <v>39169</v>
      </c>
      <c r="D32" s="5">
        <v>39723</v>
      </c>
      <c r="E32" s="10">
        <f t="shared" si="8"/>
        <v>1</v>
      </c>
      <c r="F32" s="10">
        <f t="shared" si="9"/>
        <v>4</v>
      </c>
      <c r="G32" s="10">
        <f t="shared" si="10"/>
        <v>6</v>
      </c>
      <c r="I32" t="s">
        <v>249</v>
      </c>
      <c r="J32" t="s">
        <v>250</v>
      </c>
      <c r="K32" s="1">
        <v>39317</v>
      </c>
      <c r="L32" s="1">
        <v>41011</v>
      </c>
      <c r="M32">
        <f t="shared" si="11"/>
        <v>4</v>
      </c>
      <c r="N32">
        <f t="shared" si="12"/>
        <v>20</v>
      </c>
      <c r="O32">
        <f t="shared" si="13"/>
        <v>7</v>
      </c>
    </row>
    <row r="33" spans="1:15" x14ac:dyDescent="0.25">
      <c r="A33" s="6" t="s">
        <v>104</v>
      </c>
      <c r="B33" s="6" t="s">
        <v>105</v>
      </c>
      <c r="C33" s="5">
        <v>38395</v>
      </c>
      <c r="D33" s="5">
        <v>41058</v>
      </c>
      <c r="E33" s="10">
        <f t="shared" si="8"/>
        <v>7</v>
      </c>
      <c r="F33" s="10">
        <f t="shared" si="9"/>
        <v>17</v>
      </c>
      <c r="G33" s="10">
        <f t="shared" si="10"/>
        <v>3</v>
      </c>
      <c r="I33" t="s">
        <v>251</v>
      </c>
      <c r="J33" t="s">
        <v>252</v>
      </c>
      <c r="K33" s="1">
        <v>38626</v>
      </c>
      <c r="L33" s="1">
        <v>39871</v>
      </c>
      <c r="M33">
        <f t="shared" si="11"/>
        <v>3</v>
      </c>
      <c r="N33">
        <f t="shared" si="12"/>
        <v>26</v>
      </c>
      <c r="O33">
        <f t="shared" si="13"/>
        <v>4</v>
      </c>
    </row>
    <row r="34" spans="1:15" x14ac:dyDescent="0.25">
      <c r="A34" s="6" t="s">
        <v>116</v>
      </c>
      <c r="B34" s="6" t="s">
        <v>115</v>
      </c>
      <c r="C34" s="5">
        <v>39605</v>
      </c>
      <c r="D34" s="5">
        <v>40257</v>
      </c>
      <c r="E34" s="10">
        <f t="shared" si="8"/>
        <v>1</v>
      </c>
      <c r="F34" s="10">
        <f t="shared" si="9"/>
        <v>14</v>
      </c>
      <c r="G34" s="10">
        <f t="shared" si="10"/>
        <v>9</v>
      </c>
      <c r="I34" t="s">
        <v>253</v>
      </c>
      <c r="J34" t="s">
        <v>254</v>
      </c>
      <c r="K34" s="1">
        <v>39256</v>
      </c>
      <c r="L34" s="1">
        <v>41023</v>
      </c>
      <c r="M34">
        <f t="shared" si="11"/>
        <v>4</v>
      </c>
      <c r="N34">
        <f t="shared" si="12"/>
        <v>1</v>
      </c>
      <c r="O34">
        <f t="shared" si="13"/>
        <v>10</v>
      </c>
    </row>
    <row r="35" spans="1:15" x14ac:dyDescent="0.25">
      <c r="A35" s="6" t="s">
        <v>88</v>
      </c>
      <c r="B35" s="6" t="s">
        <v>89</v>
      </c>
      <c r="C35" s="5">
        <v>37189</v>
      </c>
      <c r="D35" s="5">
        <v>40995</v>
      </c>
      <c r="E35" s="10">
        <f t="shared" si="8"/>
        <v>10</v>
      </c>
      <c r="F35" s="10">
        <f t="shared" si="9"/>
        <v>2</v>
      </c>
      <c r="G35" s="10">
        <f t="shared" si="10"/>
        <v>5</v>
      </c>
      <c r="I35" t="s">
        <v>255</v>
      </c>
      <c r="J35" t="s">
        <v>256</v>
      </c>
      <c r="K35" s="1">
        <v>38629</v>
      </c>
      <c r="L35" s="1">
        <v>41034</v>
      </c>
      <c r="M35">
        <f t="shared" si="11"/>
        <v>6</v>
      </c>
      <c r="N35">
        <f t="shared" si="12"/>
        <v>1</v>
      </c>
      <c r="O35">
        <f t="shared" si="13"/>
        <v>7</v>
      </c>
    </row>
    <row r="36" spans="1:15" x14ac:dyDescent="0.25">
      <c r="A36" s="6" t="s">
        <v>76</v>
      </c>
      <c r="B36" s="6" t="s">
        <v>77</v>
      </c>
      <c r="C36" s="5">
        <v>39171</v>
      </c>
      <c r="D36" s="5">
        <v>40193</v>
      </c>
      <c r="E36" s="10">
        <f t="shared" si="8"/>
        <v>2</v>
      </c>
      <c r="F36" s="10">
        <f t="shared" si="9"/>
        <v>16</v>
      </c>
      <c r="G36" s="10">
        <f t="shared" si="10"/>
        <v>9</v>
      </c>
      <c r="I36" t="s">
        <v>257</v>
      </c>
      <c r="J36" t="s">
        <v>258</v>
      </c>
      <c r="K36" s="1">
        <v>38200</v>
      </c>
      <c r="L36" s="1">
        <v>39646</v>
      </c>
      <c r="M36">
        <f t="shared" si="11"/>
        <v>3</v>
      </c>
      <c r="N36">
        <f t="shared" si="12"/>
        <v>16</v>
      </c>
      <c r="O36">
        <f t="shared" si="13"/>
        <v>11</v>
      </c>
    </row>
    <row r="37" spans="1:15" x14ac:dyDescent="0.25">
      <c r="A37" s="6" t="s">
        <v>102</v>
      </c>
      <c r="B37" s="6" t="s">
        <v>103</v>
      </c>
      <c r="C37" s="5">
        <v>39256</v>
      </c>
      <c r="D37" s="5">
        <v>41006</v>
      </c>
      <c r="E37" s="10">
        <f t="shared" si="8"/>
        <v>4</v>
      </c>
      <c r="F37" s="10">
        <f t="shared" si="9"/>
        <v>15</v>
      </c>
      <c r="G37" s="10">
        <f t="shared" si="10"/>
        <v>9</v>
      </c>
      <c r="I37" t="s">
        <v>259</v>
      </c>
      <c r="J37" t="s">
        <v>260</v>
      </c>
      <c r="K37" s="1">
        <v>39244</v>
      </c>
      <c r="L37" s="1">
        <v>40408</v>
      </c>
      <c r="M37">
        <f t="shared" si="11"/>
        <v>3</v>
      </c>
      <c r="N37">
        <f t="shared" si="12"/>
        <v>7</v>
      </c>
      <c r="O37">
        <f t="shared" si="13"/>
        <v>2</v>
      </c>
    </row>
    <row r="38" spans="1:15" x14ac:dyDescent="0.25">
      <c r="A38" s="6" t="s">
        <v>94</v>
      </c>
      <c r="B38" s="6" t="s">
        <v>95</v>
      </c>
      <c r="C38" s="5">
        <v>39797</v>
      </c>
      <c r="D38" s="5">
        <v>41011</v>
      </c>
      <c r="E38" s="10">
        <f t="shared" si="8"/>
        <v>3</v>
      </c>
      <c r="F38" s="10">
        <f t="shared" si="9"/>
        <v>28</v>
      </c>
      <c r="G38" s="10">
        <f t="shared" si="10"/>
        <v>3</v>
      </c>
      <c r="I38" t="s">
        <v>143</v>
      </c>
      <c r="J38" t="s">
        <v>144</v>
      </c>
      <c r="K38" s="1">
        <v>38125</v>
      </c>
      <c r="L38" s="1">
        <v>39191</v>
      </c>
      <c r="M38">
        <f t="shared" si="11"/>
        <v>2</v>
      </c>
      <c r="N38">
        <f t="shared" si="12"/>
        <v>1</v>
      </c>
      <c r="O38">
        <f t="shared" si="13"/>
        <v>11</v>
      </c>
    </row>
    <row r="39" spans="1:15" x14ac:dyDescent="0.25">
      <c r="A39" s="6" t="s">
        <v>52</v>
      </c>
      <c r="B39" s="6" t="s">
        <v>53</v>
      </c>
      <c r="C39" s="5">
        <v>37692</v>
      </c>
      <c r="D39" s="5">
        <v>39537</v>
      </c>
      <c r="E39" s="10">
        <f t="shared" si="8"/>
        <v>5</v>
      </c>
      <c r="F39" s="10">
        <f t="shared" si="9"/>
        <v>18</v>
      </c>
      <c r="G39" s="10">
        <f t="shared" si="10"/>
        <v>0</v>
      </c>
      <c r="I39" t="s">
        <v>261</v>
      </c>
      <c r="J39" t="s">
        <v>262</v>
      </c>
      <c r="K39" s="1">
        <v>39244</v>
      </c>
      <c r="L39" s="1">
        <v>40541</v>
      </c>
      <c r="M39">
        <f t="shared" si="11"/>
        <v>3</v>
      </c>
      <c r="N39">
        <f t="shared" si="12"/>
        <v>18</v>
      </c>
      <c r="O39">
        <f t="shared" si="13"/>
        <v>6</v>
      </c>
    </row>
    <row r="40" spans="1:15" x14ac:dyDescent="0.25">
      <c r="A40" s="6" t="s">
        <v>70</v>
      </c>
      <c r="B40" s="6" t="s">
        <v>71</v>
      </c>
      <c r="C40" s="5">
        <v>37621</v>
      </c>
      <c r="D40" s="5">
        <v>40945</v>
      </c>
      <c r="E40" s="10">
        <f t="shared" si="8"/>
        <v>9</v>
      </c>
      <c r="F40" s="10">
        <f t="shared" si="9"/>
        <v>6</v>
      </c>
      <c r="G40" s="10">
        <f t="shared" si="10"/>
        <v>1</v>
      </c>
      <c r="I40" t="s">
        <v>263</v>
      </c>
      <c r="J40" t="s">
        <v>264</v>
      </c>
      <c r="K40" s="1">
        <v>38661</v>
      </c>
      <c r="L40" s="1">
        <v>41050</v>
      </c>
      <c r="M40">
        <f t="shared" si="11"/>
        <v>6</v>
      </c>
      <c r="N40">
        <f t="shared" si="12"/>
        <v>16</v>
      </c>
      <c r="O40">
        <f t="shared" si="13"/>
        <v>6</v>
      </c>
    </row>
    <row r="41" spans="1:15" x14ac:dyDescent="0.25">
      <c r="A41" s="6" t="s">
        <v>86</v>
      </c>
      <c r="B41" s="6" t="s">
        <v>87</v>
      </c>
      <c r="C41" s="5">
        <v>38116</v>
      </c>
      <c r="D41" s="5">
        <v>38828</v>
      </c>
      <c r="E41" s="10">
        <f t="shared" si="8"/>
        <v>1</v>
      </c>
      <c r="F41" s="10">
        <f t="shared" si="9"/>
        <v>12</v>
      </c>
      <c r="G41" s="10">
        <f t="shared" si="10"/>
        <v>11</v>
      </c>
      <c r="I41" t="s">
        <v>265</v>
      </c>
      <c r="J41" t="s">
        <v>266</v>
      </c>
      <c r="K41" s="1">
        <v>40040</v>
      </c>
      <c r="L41" s="1">
        <v>41058</v>
      </c>
      <c r="M41">
        <f t="shared" si="11"/>
        <v>2</v>
      </c>
      <c r="N41">
        <f t="shared" si="12"/>
        <v>14</v>
      </c>
      <c r="O41">
        <f t="shared" si="13"/>
        <v>9</v>
      </c>
    </row>
    <row r="42" spans="1:15" x14ac:dyDescent="0.25">
      <c r="A42" s="6" t="s">
        <v>110</v>
      </c>
      <c r="B42" s="6" t="s">
        <v>111</v>
      </c>
      <c r="C42" s="5">
        <v>39670</v>
      </c>
      <c r="D42" s="5">
        <v>41081</v>
      </c>
      <c r="E42" s="10">
        <f t="shared" si="8"/>
        <v>3</v>
      </c>
      <c r="F42" s="10">
        <f t="shared" si="9"/>
        <v>11</v>
      </c>
      <c r="G42" s="10">
        <f t="shared" si="10"/>
        <v>10</v>
      </c>
      <c r="I42" t="s">
        <v>267</v>
      </c>
      <c r="J42" t="s">
        <v>268</v>
      </c>
      <c r="K42" s="1">
        <v>39878</v>
      </c>
      <c r="L42" s="1">
        <v>41064</v>
      </c>
      <c r="M42">
        <f t="shared" si="11"/>
        <v>3</v>
      </c>
      <c r="N42">
        <f t="shared" si="12"/>
        <v>29</v>
      </c>
      <c r="O42">
        <f t="shared" si="13"/>
        <v>2</v>
      </c>
    </row>
    <row r="43" spans="1:15" x14ac:dyDescent="0.25">
      <c r="A43"/>
      <c r="B43"/>
      <c r="C43"/>
      <c r="D43"/>
      <c r="E43" s="9">
        <f>AVERAGE(E8:E42)</f>
        <v>3.657142857142857</v>
      </c>
      <c r="F43" s="9">
        <f t="shared" ref="F43:G43" si="14">AVERAGE(F8:F42)</f>
        <v>15.485714285714286</v>
      </c>
      <c r="G43" s="9">
        <f t="shared" si="14"/>
        <v>5.2571428571428571</v>
      </c>
      <c r="I43" t="s">
        <v>312</v>
      </c>
      <c r="J43" t="s">
        <v>361</v>
      </c>
      <c r="K43" s="1">
        <v>39904</v>
      </c>
      <c r="L43" s="1">
        <v>41066</v>
      </c>
      <c r="M43">
        <f t="shared" si="11"/>
        <v>3</v>
      </c>
      <c r="N43">
        <f t="shared" si="12"/>
        <v>5</v>
      </c>
      <c r="O43">
        <f t="shared" si="13"/>
        <v>2</v>
      </c>
    </row>
    <row r="44" spans="1:15" x14ac:dyDescent="0.25">
      <c r="A44"/>
      <c r="B44"/>
      <c r="C44"/>
      <c r="D44"/>
      <c r="I44" t="s">
        <v>269</v>
      </c>
      <c r="J44" t="s">
        <v>270</v>
      </c>
      <c r="K44" s="1">
        <v>39019</v>
      </c>
      <c r="L44" s="1">
        <v>41066</v>
      </c>
      <c r="M44">
        <f t="shared" si="11"/>
        <v>5</v>
      </c>
      <c r="N44">
        <f t="shared" si="12"/>
        <v>8</v>
      </c>
      <c r="O44">
        <f t="shared" si="13"/>
        <v>7</v>
      </c>
    </row>
    <row r="45" spans="1:15" x14ac:dyDescent="0.25">
      <c r="A45"/>
      <c r="B45"/>
      <c r="C45"/>
      <c r="D45"/>
      <c r="I45" t="s">
        <v>271</v>
      </c>
      <c r="J45" t="s">
        <v>272</v>
      </c>
      <c r="K45" s="1">
        <v>39371</v>
      </c>
      <c r="L45" s="1">
        <v>41072</v>
      </c>
      <c r="M45">
        <f t="shared" si="11"/>
        <v>4</v>
      </c>
      <c r="N45">
        <f t="shared" si="12"/>
        <v>27</v>
      </c>
      <c r="O45">
        <f t="shared" si="13"/>
        <v>7</v>
      </c>
    </row>
    <row r="46" spans="1:15" x14ac:dyDescent="0.25">
      <c r="A46"/>
      <c r="B46"/>
      <c r="C46"/>
      <c r="D46"/>
      <c r="I46" t="s">
        <v>273</v>
      </c>
      <c r="J46" t="s">
        <v>274</v>
      </c>
      <c r="K46" s="1">
        <v>38744</v>
      </c>
      <c r="L46" s="1">
        <v>40471</v>
      </c>
      <c r="M46">
        <f t="shared" si="11"/>
        <v>4</v>
      </c>
      <c r="N46">
        <f t="shared" si="12"/>
        <v>23</v>
      </c>
      <c r="O46">
        <f t="shared" si="13"/>
        <v>8</v>
      </c>
    </row>
    <row r="47" spans="1:15" x14ac:dyDescent="0.25">
      <c r="A47"/>
      <c r="B47"/>
      <c r="C47"/>
      <c r="D47"/>
      <c r="I47" t="s">
        <v>275</v>
      </c>
      <c r="J47" t="s">
        <v>276</v>
      </c>
      <c r="K47" s="1">
        <v>40028</v>
      </c>
      <c r="L47" s="1">
        <v>41082</v>
      </c>
      <c r="M47">
        <f t="shared" si="11"/>
        <v>2</v>
      </c>
      <c r="N47">
        <f t="shared" si="12"/>
        <v>19</v>
      </c>
      <c r="O47">
        <f t="shared" si="13"/>
        <v>10</v>
      </c>
    </row>
    <row r="48" spans="1:15" x14ac:dyDescent="0.25">
      <c r="A48"/>
      <c r="B48"/>
      <c r="C48"/>
      <c r="D48"/>
      <c r="I48" t="s">
        <v>277</v>
      </c>
      <c r="J48" t="s">
        <v>278</v>
      </c>
      <c r="K48" s="1">
        <v>38179</v>
      </c>
      <c r="L48" s="1">
        <v>38664</v>
      </c>
      <c r="M48">
        <f t="shared" si="11"/>
        <v>1</v>
      </c>
      <c r="N48">
        <f t="shared" si="12"/>
        <v>28</v>
      </c>
      <c r="O48">
        <f t="shared" si="13"/>
        <v>3</v>
      </c>
    </row>
    <row r="49" spans="1:15" x14ac:dyDescent="0.25">
      <c r="A49"/>
      <c r="B49"/>
      <c r="C49"/>
      <c r="D49"/>
      <c r="I49" t="s">
        <v>279</v>
      </c>
      <c r="J49" t="s">
        <v>280</v>
      </c>
      <c r="K49" s="1">
        <v>39363</v>
      </c>
      <c r="L49" s="1">
        <v>41094</v>
      </c>
      <c r="M49">
        <f t="shared" si="11"/>
        <v>4</v>
      </c>
      <c r="N49">
        <f t="shared" si="12"/>
        <v>26</v>
      </c>
      <c r="O49">
        <f t="shared" si="13"/>
        <v>8</v>
      </c>
    </row>
    <row r="50" spans="1:15" x14ac:dyDescent="0.25">
      <c r="A50"/>
      <c r="B50"/>
      <c r="C50"/>
      <c r="D50"/>
      <c r="I50" t="s">
        <v>281</v>
      </c>
      <c r="J50" t="s">
        <v>282</v>
      </c>
      <c r="K50" s="1">
        <v>38915</v>
      </c>
      <c r="L50" s="1">
        <v>40193</v>
      </c>
      <c r="M50">
        <f t="shared" si="11"/>
        <v>3</v>
      </c>
      <c r="N50">
        <f t="shared" si="12"/>
        <v>29</v>
      </c>
      <c r="O50">
        <f t="shared" si="13"/>
        <v>5</v>
      </c>
    </row>
    <row r="51" spans="1:15" x14ac:dyDescent="0.25">
      <c r="A51"/>
      <c r="B51"/>
      <c r="C51"/>
      <c r="D51"/>
      <c r="I51" t="s">
        <v>187</v>
      </c>
      <c r="J51" t="s">
        <v>188</v>
      </c>
      <c r="K51" s="1">
        <v>39577</v>
      </c>
      <c r="L51" s="1">
        <v>40500</v>
      </c>
      <c r="M51">
        <f t="shared" si="11"/>
        <v>2</v>
      </c>
      <c r="N51">
        <f t="shared" si="12"/>
        <v>9</v>
      </c>
      <c r="O51">
        <f t="shared" si="13"/>
        <v>6</v>
      </c>
    </row>
    <row r="52" spans="1:15" x14ac:dyDescent="0.25">
      <c r="A52"/>
      <c r="B52"/>
      <c r="C52"/>
      <c r="D52"/>
      <c r="I52" t="s">
        <v>285</v>
      </c>
      <c r="J52" t="s">
        <v>286</v>
      </c>
      <c r="K52" s="1">
        <v>38801</v>
      </c>
      <c r="L52" s="1">
        <v>41107</v>
      </c>
      <c r="M52">
        <f t="shared" si="11"/>
        <v>6</v>
      </c>
      <c r="N52">
        <f t="shared" si="12"/>
        <v>22</v>
      </c>
      <c r="O52">
        <f t="shared" si="13"/>
        <v>3</v>
      </c>
    </row>
    <row r="53" spans="1:15" x14ac:dyDescent="0.25">
      <c r="A53"/>
      <c r="B53"/>
      <c r="C53"/>
      <c r="D53"/>
      <c r="I53" t="s">
        <v>283</v>
      </c>
      <c r="J53" t="s">
        <v>284</v>
      </c>
      <c r="K53" s="1">
        <v>38671</v>
      </c>
      <c r="L53" s="1">
        <v>40039</v>
      </c>
      <c r="M53">
        <f t="shared" si="11"/>
        <v>3</v>
      </c>
      <c r="N53">
        <f t="shared" si="12"/>
        <v>30</v>
      </c>
      <c r="O53">
        <f t="shared" si="13"/>
        <v>8</v>
      </c>
    </row>
    <row r="54" spans="1:15" x14ac:dyDescent="0.25">
      <c r="A54"/>
      <c r="B54"/>
      <c r="C54"/>
      <c r="D54"/>
      <c r="I54" t="s">
        <v>287</v>
      </c>
      <c r="J54" t="s">
        <v>288</v>
      </c>
      <c r="K54" s="1">
        <v>39202</v>
      </c>
      <c r="L54" s="1">
        <v>41112</v>
      </c>
      <c r="M54">
        <f t="shared" si="11"/>
        <v>5</v>
      </c>
      <c r="N54">
        <f t="shared" si="12"/>
        <v>22</v>
      </c>
      <c r="O54">
        <f t="shared" si="13"/>
        <v>2</v>
      </c>
    </row>
    <row r="55" spans="1:15" x14ac:dyDescent="0.25">
      <c r="A55"/>
      <c r="B55"/>
      <c r="C55"/>
      <c r="D55"/>
      <c r="I55" t="s">
        <v>289</v>
      </c>
      <c r="J55" t="s">
        <v>290</v>
      </c>
      <c r="K55" s="1">
        <v>37671</v>
      </c>
      <c r="L55" s="1">
        <v>38989</v>
      </c>
      <c r="M55">
        <f t="shared" si="11"/>
        <v>3</v>
      </c>
      <c r="N55">
        <f t="shared" si="12"/>
        <v>10</v>
      </c>
      <c r="O55">
        <f t="shared" si="13"/>
        <v>7</v>
      </c>
    </row>
    <row r="56" spans="1:15" x14ac:dyDescent="0.25">
      <c r="A56"/>
      <c r="B56"/>
      <c r="C56"/>
      <c r="D56"/>
      <c r="I56" t="s">
        <v>291</v>
      </c>
      <c r="J56" t="s">
        <v>292</v>
      </c>
      <c r="K56" s="1">
        <v>39662</v>
      </c>
      <c r="L56" s="1">
        <v>41115</v>
      </c>
      <c r="M56">
        <f t="shared" si="11"/>
        <v>3</v>
      </c>
      <c r="N56">
        <f t="shared" si="12"/>
        <v>23</v>
      </c>
      <c r="O56">
        <f t="shared" si="13"/>
        <v>11</v>
      </c>
    </row>
    <row r="57" spans="1:15" x14ac:dyDescent="0.25">
      <c r="A57"/>
      <c r="B57"/>
      <c r="C57"/>
      <c r="D57"/>
      <c r="I57" t="s">
        <v>293</v>
      </c>
      <c r="J57" t="s">
        <v>294</v>
      </c>
      <c r="K57" s="1">
        <v>38070</v>
      </c>
      <c r="L57" s="1">
        <v>40007</v>
      </c>
      <c r="M57">
        <f t="shared" si="11"/>
        <v>5</v>
      </c>
      <c r="N57">
        <f t="shared" si="12"/>
        <v>19</v>
      </c>
      <c r="O57">
        <f t="shared" si="13"/>
        <v>3</v>
      </c>
    </row>
    <row r="58" spans="1:15" x14ac:dyDescent="0.25">
      <c r="A58"/>
      <c r="B58"/>
      <c r="C58"/>
      <c r="D58"/>
      <c r="I58" t="s">
        <v>295</v>
      </c>
      <c r="J58" t="s">
        <v>296</v>
      </c>
      <c r="K58" s="1">
        <v>39112</v>
      </c>
      <c r="L58" s="1">
        <v>41120</v>
      </c>
      <c r="M58">
        <f t="shared" si="11"/>
        <v>5</v>
      </c>
      <c r="N58">
        <f t="shared" si="12"/>
        <v>0</v>
      </c>
      <c r="O58">
        <f t="shared" si="13"/>
        <v>6</v>
      </c>
    </row>
    <row r="59" spans="1:15" x14ac:dyDescent="0.25">
      <c r="A59"/>
      <c r="B59"/>
      <c r="C59"/>
      <c r="D59"/>
      <c r="I59" t="s">
        <v>297</v>
      </c>
      <c r="J59" t="s">
        <v>298</v>
      </c>
      <c r="K59" s="1">
        <v>40226</v>
      </c>
      <c r="L59" s="1">
        <v>41129</v>
      </c>
      <c r="M59">
        <f t="shared" si="11"/>
        <v>2</v>
      </c>
      <c r="N59">
        <f t="shared" si="12"/>
        <v>22</v>
      </c>
      <c r="O59">
        <f t="shared" si="13"/>
        <v>5</v>
      </c>
    </row>
    <row r="60" spans="1:15" x14ac:dyDescent="0.25">
      <c r="A60"/>
      <c r="B60"/>
      <c r="C60"/>
      <c r="D60"/>
      <c r="I60" t="s">
        <v>299</v>
      </c>
      <c r="J60" t="s">
        <v>300</v>
      </c>
      <c r="K60" s="1">
        <v>39300</v>
      </c>
      <c r="L60" s="1">
        <v>41129</v>
      </c>
      <c r="M60">
        <f t="shared" si="11"/>
        <v>5</v>
      </c>
      <c r="N60">
        <f t="shared" si="12"/>
        <v>2</v>
      </c>
      <c r="O60">
        <f t="shared" si="13"/>
        <v>0</v>
      </c>
    </row>
    <row r="61" spans="1:15" x14ac:dyDescent="0.25">
      <c r="A61"/>
      <c r="B61"/>
      <c r="C61"/>
      <c r="D61"/>
      <c r="I61" t="s">
        <v>301</v>
      </c>
      <c r="J61" t="s">
        <v>302</v>
      </c>
      <c r="K61" s="1">
        <v>39057</v>
      </c>
      <c r="L61" s="1">
        <v>40637</v>
      </c>
      <c r="M61">
        <f t="shared" si="11"/>
        <v>4</v>
      </c>
      <c r="N61">
        <f t="shared" si="12"/>
        <v>29</v>
      </c>
      <c r="O61">
        <f t="shared" si="13"/>
        <v>3</v>
      </c>
    </row>
    <row r="62" spans="1:15" x14ac:dyDescent="0.25">
      <c r="A62"/>
      <c r="B62"/>
      <c r="C62"/>
      <c r="D62"/>
      <c r="I62" t="s">
        <v>303</v>
      </c>
      <c r="J62" t="s">
        <v>304</v>
      </c>
      <c r="K62" s="1">
        <v>39907</v>
      </c>
      <c r="L62" s="1">
        <v>41159</v>
      </c>
      <c r="M62">
        <f t="shared" si="11"/>
        <v>3</v>
      </c>
      <c r="N62">
        <f t="shared" si="12"/>
        <v>3</v>
      </c>
      <c r="O62">
        <f t="shared" si="13"/>
        <v>5</v>
      </c>
    </row>
    <row r="63" spans="1:15" x14ac:dyDescent="0.25">
      <c r="A63"/>
      <c r="B63"/>
      <c r="C63"/>
      <c r="D63"/>
      <c r="I63" t="s">
        <v>305</v>
      </c>
      <c r="J63" t="s">
        <v>306</v>
      </c>
      <c r="K63" s="1">
        <v>38730</v>
      </c>
      <c r="L63" s="1">
        <v>41168</v>
      </c>
      <c r="M63">
        <f t="shared" si="11"/>
        <v>6</v>
      </c>
      <c r="N63">
        <f t="shared" si="12"/>
        <v>3</v>
      </c>
      <c r="O63">
        <f t="shared" si="13"/>
        <v>8</v>
      </c>
    </row>
    <row r="64" spans="1:15" x14ac:dyDescent="0.25">
      <c r="A64"/>
      <c r="B64"/>
      <c r="C64"/>
      <c r="D64"/>
      <c r="I64" t="s">
        <v>307</v>
      </c>
      <c r="J64" t="s">
        <v>308</v>
      </c>
      <c r="K64" s="1">
        <v>40039</v>
      </c>
      <c r="L64" s="1">
        <v>41203</v>
      </c>
      <c r="M64">
        <f t="shared" si="11"/>
        <v>3</v>
      </c>
      <c r="N64">
        <f t="shared" si="12"/>
        <v>7</v>
      </c>
      <c r="O64">
        <f t="shared" si="13"/>
        <v>2</v>
      </c>
    </row>
    <row r="65" spans="1:15" x14ac:dyDescent="0.25">
      <c r="A65"/>
      <c r="B65"/>
      <c r="C65"/>
      <c r="D65"/>
      <c r="I65" t="s">
        <v>309</v>
      </c>
      <c r="J65" t="s">
        <v>310</v>
      </c>
      <c r="K65" s="1">
        <v>39201</v>
      </c>
      <c r="L65" s="1">
        <v>41206</v>
      </c>
      <c r="M65">
        <f t="shared" si="11"/>
        <v>5</v>
      </c>
      <c r="N65">
        <f t="shared" si="12"/>
        <v>25</v>
      </c>
      <c r="O65">
        <f t="shared" si="13"/>
        <v>5</v>
      </c>
    </row>
    <row r="66" spans="1:15" x14ac:dyDescent="0.25">
      <c r="A66"/>
      <c r="B66"/>
      <c r="C66"/>
      <c r="D66"/>
      <c r="I66" t="s">
        <v>470</v>
      </c>
      <c r="J66" t="s">
        <v>311</v>
      </c>
      <c r="K66" s="1">
        <v>39223</v>
      </c>
      <c r="L66" s="1">
        <v>40180</v>
      </c>
      <c r="M66">
        <f t="shared" si="11"/>
        <v>2</v>
      </c>
      <c r="N66">
        <f t="shared" si="12"/>
        <v>12</v>
      </c>
      <c r="O66">
        <f t="shared" si="13"/>
        <v>7</v>
      </c>
    </row>
    <row r="67" spans="1:15" x14ac:dyDescent="0.25">
      <c r="M67" s="9">
        <f>AVERAGE(M8:M66)</f>
        <v>3.6101694915254239</v>
      </c>
      <c r="N67" s="9">
        <f t="shared" ref="N67:O67" si="15">AVERAGE(N8:N66)</f>
        <v>15.288135593220339</v>
      </c>
      <c r="O67" s="9">
        <f t="shared" si="15"/>
        <v>5.9661016949152543</v>
      </c>
    </row>
  </sheetData>
  <sheetProtection password="CC10" sheet="1" objects="1" scenarios="1"/>
  <sortState ref="A2:D60">
    <sortCondition ref="B2:B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14" zoomScale="75" zoomScaleNormal="75" workbookViewId="0">
      <selection activeCell="S59" sqref="S59"/>
    </sheetView>
  </sheetViews>
  <sheetFormatPr baseColWidth="10" defaultColWidth="9.140625" defaultRowHeight="15" x14ac:dyDescent="0.25"/>
  <cols>
    <col min="1" max="1" width="26.140625" style="1" customWidth="1"/>
    <col min="2" max="2" width="9.42578125" bestFit="1" customWidth="1"/>
    <col min="3" max="3" width="8" bestFit="1" customWidth="1"/>
    <col min="7" max="7" width="17.7109375" bestFit="1" customWidth="1"/>
    <col min="8" max="8" width="28" bestFit="1" customWidth="1"/>
    <col min="9" max="9" width="7.7109375" bestFit="1" customWidth="1"/>
    <col min="10" max="10" width="9" bestFit="1" customWidth="1"/>
    <col min="11" max="11" width="17.85546875" bestFit="1" customWidth="1"/>
    <col min="12" max="12" width="34" bestFit="1" customWidth="1"/>
    <col min="13" max="13" width="17.7109375" bestFit="1" customWidth="1"/>
    <col min="14" max="14" width="26" bestFit="1" customWidth="1"/>
    <col min="15" max="15" width="12" bestFit="1" customWidth="1"/>
    <col min="16" max="16" width="10.28515625" bestFit="1" customWidth="1"/>
    <col min="17" max="17" width="18.28515625" bestFit="1" customWidth="1"/>
    <col min="18" max="18" width="27.140625" bestFit="1" customWidth="1"/>
    <col min="19" max="19" width="8.140625" bestFit="1" customWidth="1"/>
  </cols>
  <sheetData>
    <row r="1" spans="1:20" x14ac:dyDescent="0.25">
      <c r="A1" s="1" t="s">
        <v>121</v>
      </c>
      <c r="B1" t="s">
        <v>122</v>
      </c>
      <c r="C1" t="s">
        <v>1</v>
      </c>
      <c r="D1" t="s">
        <v>2</v>
      </c>
      <c r="E1" t="s">
        <v>123</v>
      </c>
      <c r="F1" t="s">
        <v>3</v>
      </c>
      <c r="G1" t="s">
        <v>119</v>
      </c>
      <c r="H1" t="s">
        <v>120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132</v>
      </c>
      <c r="R1" t="s">
        <v>133</v>
      </c>
      <c r="S1" t="s">
        <v>134</v>
      </c>
    </row>
    <row r="2" spans="1:20" x14ac:dyDescent="0.25">
      <c r="A2" s="1">
        <v>40983</v>
      </c>
      <c r="B2">
        <v>124839</v>
      </c>
      <c r="C2" t="s">
        <v>0</v>
      </c>
      <c r="D2">
        <v>1</v>
      </c>
      <c r="E2">
        <v>2</v>
      </c>
      <c r="F2">
        <v>3</v>
      </c>
      <c r="G2" t="s">
        <v>82</v>
      </c>
      <c r="H2" t="s">
        <v>83</v>
      </c>
      <c r="I2">
        <v>39734</v>
      </c>
      <c r="J2">
        <v>40983</v>
      </c>
      <c r="K2" t="s">
        <v>433</v>
      </c>
      <c r="L2" t="s">
        <v>434</v>
      </c>
      <c r="M2" t="s">
        <v>233</v>
      </c>
      <c r="N2" t="s">
        <v>234</v>
      </c>
      <c r="O2">
        <v>39034</v>
      </c>
      <c r="P2">
        <v>40983</v>
      </c>
      <c r="Q2" t="s">
        <v>14</v>
      </c>
      <c r="R2" t="s">
        <v>15</v>
      </c>
      <c r="S2">
        <v>1.367</v>
      </c>
    </row>
    <row r="3" spans="1:20" x14ac:dyDescent="0.25">
      <c r="A3" s="1">
        <v>41046</v>
      </c>
      <c r="B3">
        <v>125291</v>
      </c>
      <c r="C3" t="s">
        <v>0</v>
      </c>
      <c r="D3">
        <v>1</v>
      </c>
      <c r="E3">
        <v>2</v>
      </c>
      <c r="F3">
        <v>3</v>
      </c>
      <c r="G3" t="s">
        <v>96</v>
      </c>
      <c r="H3" t="s">
        <v>97</v>
      </c>
      <c r="I3">
        <v>39719</v>
      </c>
      <c r="J3">
        <v>41019</v>
      </c>
      <c r="K3" t="s">
        <v>342</v>
      </c>
      <c r="L3" t="s">
        <v>343</v>
      </c>
      <c r="M3" t="s">
        <v>259</v>
      </c>
      <c r="N3" t="s">
        <v>260</v>
      </c>
      <c r="O3">
        <v>39244</v>
      </c>
      <c r="P3">
        <v>40408</v>
      </c>
      <c r="Q3" t="s">
        <v>451</v>
      </c>
      <c r="R3" t="s">
        <v>452</v>
      </c>
      <c r="S3">
        <v>2.6070000000000002</v>
      </c>
    </row>
    <row r="4" spans="1:20" x14ac:dyDescent="0.25">
      <c r="A4" s="1">
        <v>41048</v>
      </c>
      <c r="B4">
        <v>125172</v>
      </c>
      <c r="C4" t="s">
        <v>0</v>
      </c>
      <c r="D4">
        <v>2</v>
      </c>
      <c r="E4">
        <v>1</v>
      </c>
      <c r="F4">
        <v>3</v>
      </c>
      <c r="G4" t="s">
        <v>96</v>
      </c>
      <c r="H4" t="s">
        <v>97</v>
      </c>
      <c r="I4">
        <v>39719</v>
      </c>
      <c r="J4">
        <v>41019</v>
      </c>
      <c r="K4" t="s">
        <v>342</v>
      </c>
      <c r="L4" t="s">
        <v>343</v>
      </c>
      <c r="M4" t="s">
        <v>261</v>
      </c>
      <c r="N4" t="s">
        <v>262</v>
      </c>
      <c r="O4">
        <v>39244</v>
      </c>
      <c r="P4">
        <v>40541</v>
      </c>
      <c r="Q4" t="s">
        <v>451</v>
      </c>
      <c r="R4" t="s">
        <v>452</v>
      </c>
      <c r="S4">
        <v>2.6070000000000002</v>
      </c>
    </row>
    <row r="5" spans="1:20" x14ac:dyDescent="0.25">
      <c r="A5" s="1">
        <v>41066</v>
      </c>
      <c r="B5">
        <v>126934</v>
      </c>
      <c r="C5" t="s">
        <v>0</v>
      </c>
      <c r="D5">
        <v>1</v>
      </c>
      <c r="E5">
        <v>1</v>
      </c>
      <c r="F5">
        <v>2</v>
      </c>
      <c r="G5" t="s">
        <v>116</v>
      </c>
      <c r="H5" t="s">
        <v>115</v>
      </c>
      <c r="I5">
        <v>39605</v>
      </c>
      <c r="J5">
        <v>40257</v>
      </c>
      <c r="K5" t="s">
        <v>457</v>
      </c>
      <c r="L5" t="s">
        <v>458</v>
      </c>
      <c r="M5" t="s">
        <v>312</v>
      </c>
      <c r="N5" t="s">
        <v>361</v>
      </c>
      <c r="O5">
        <v>39904</v>
      </c>
      <c r="P5">
        <v>41066</v>
      </c>
      <c r="Q5" t="s">
        <v>489</v>
      </c>
      <c r="R5" t="s">
        <v>488</v>
      </c>
      <c r="S5">
        <v>0</v>
      </c>
    </row>
    <row r="6" spans="1:20" x14ac:dyDescent="0.25">
      <c r="A6" s="1">
        <v>40962</v>
      </c>
      <c r="B6">
        <v>125153</v>
      </c>
      <c r="C6" t="s">
        <v>0</v>
      </c>
      <c r="D6">
        <v>1</v>
      </c>
      <c r="E6">
        <v>0</v>
      </c>
      <c r="F6">
        <v>1</v>
      </c>
      <c r="G6" t="s">
        <v>74</v>
      </c>
      <c r="H6" t="s">
        <v>75</v>
      </c>
      <c r="I6">
        <v>39169</v>
      </c>
      <c r="J6">
        <v>39723</v>
      </c>
      <c r="K6" t="s">
        <v>502</v>
      </c>
      <c r="L6" t="s">
        <v>501</v>
      </c>
      <c r="M6" t="s">
        <v>221</v>
      </c>
      <c r="N6" t="s">
        <v>222</v>
      </c>
      <c r="O6">
        <v>38821</v>
      </c>
      <c r="P6">
        <v>39870</v>
      </c>
      <c r="Q6" t="s">
        <v>441</v>
      </c>
      <c r="R6" t="s">
        <v>442</v>
      </c>
      <c r="S6">
        <v>0.19500000000000001</v>
      </c>
    </row>
    <row r="7" spans="1:20" x14ac:dyDescent="0.25">
      <c r="A7" s="1">
        <v>41058</v>
      </c>
      <c r="B7">
        <v>126489</v>
      </c>
      <c r="C7" t="s">
        <v>0</v>
      </c>
      <c r="D7">
        <v>0</v>
      </c>
      <c r="E7">
        <v>1</v>
      </c>
      <c r="F7">
        <v>1</v>
      </c>
      <c r="G7" t="s">
        <v>104</v>
      </c>
      <c r="H7" t="s">
        <v>105</v>
      </c>
      <c r="I7">
        <v>38395</v>
      </c>
      <c r="J7">
        <v>41058</v>
      </c>
      <c r="K7" t="s">
        <v>504</v>
      </c>
      <c r="L7" t="s">
        <v>503</v>
      </c>
      <c r="M7" t="s">
        <v>265</v>
      </c>
      <c r="N7" t="s">
        <v>266</v>
      </c>
      <c r="O7">
        <v>40040</v>
      </c>
      <c r="P7">
        <v>41058</v>
      </c>
      <c r="Q7" t="s">
        <v>487</v>
      </c>
      <c r="R7" t="s">
        <v>486</v>
      </c>
      <c r="S7">
        <v>3.6619999999999999</v>
      </c>
    </row>
    <row r="8" spans="1:20" x14ac:dyDescent="0.25">
      <c r="A8" s="1">
        <v>41064</v>
      </c>
      <c r="B8">
        <v>127786</v>
      </c>
      <c r="C8" t="s">
        <v>0</v>
      </c>
      <c r="D8">
        <v>0</v>
      </c>
      <c r="E8">
        <v>1</v>
      </c>
      <c r="F8">
        <v>1</v>
      </c>
      <c r="G8" t="s">
        <v>106</v>
      </c>
      <c r="H8" t="s">
        <v>107</v>
      </c>
      <c r="I8">
        <v>37671</v>
      </c>
      <c r="J8">
        <v>41064</v>
      </c>
      <c r="K8" t="s">
        <v>342</v>
      </c>
      <c r="L8" t="s">
        <v>343</v>
      </c>
      <c r="M8" t="s">
        <v>267</v>
      </c>
      <c r="N8" t="s">
        <v>268</v>
      </c>
      <c r="O8">
        <v>39878</v>
      </c>
      <c r="P8">
        <v>41064</v>
      </c>
      <c r="Q8" t="s">
        <v>455</v>
      </c>
      <c r="R8" t="s">
        <v>456</v>
      </c>
      <c r="S8">
        <v>1.2350000000000001</v>
      </c>
      <c r="T8" s="4">
        <v>1.6675714285714285</v>
      </c>
    </row>
    <row r="9" spans="1:20" x14ac:dyDescent="0.25">
      <c r="A9" s="1">
        <v>40960</v>
      </c>
      <c r="B9">
        <v>122302</v>
      </c>
      <c r="D9">
        <v>5</v>
      </c>
      <c r="E9">
        <v>7</v>
      </c>
      <c r="F9">
        <v>12</v>
      </c>
      <c r="G9" t="s">
        <v>72</v>
      </c>
      <c r="H9" t="s">
        <v>73</v>
      </c>
      <c r="I9">
        <v>39796</v>
      </c>
      <c r="J9">
        <v>40960</v>
      </c>
      <c r="K9" t="s">
        <v>6</v>
      </c>
      <c r="L9" t="s">
        <v>7</v>
      </c>
      <c r="M9" t="s">
        <v>219</v>
      </c>
      <c r="N9" t="s">
        <v>220</v>
      </c>
      <c r="O9">
        <v>39235</v>
      </c>
      <c r="P9">
        <v>40960</v>
      </c>
      <c r="Q9" t="s">
        <v>439</v>
      </c>
      <c r="R9" t="s">
        <v>440</v>
      </c>
      <c r="S9">
        <v>0.29299999999999998</v>
      </c>
    </row>
    <row r="10" spans="1:20" x14ac:dyDescent="0.25">
      <c r="A10" s="1">
        <v>41001</v>
      </c>
      <c r="B10">
        <v>122898</v>
      </c>
      <c r="D10">
        <v>7</v>
      </c>
      <c r="E10">
        <v>4</v>
      </c>
      <c r="F10">
        <v>11</v>
      </c>
      <c r="G10" t="s">
        <v>90</v>
      </c>
      <c r="H10" t="s">
        <v>91</v>
      </c>
      <c r="I10">
        <v>40261</v>
      </c>
      <c r="J10">
        <v>41001</v>
      </c>
      <c r="K10" t="s">
        <v>415</v>
      </c>
      <c r="L10" t="s">
        <v>416</v>
      </c>
      <c r="M10" t="s">
        <v>245</v>
      </c>
      <c r="N10" t="s">
        <v>246</v>
      </c>
      <c r="O10">
        <v>40005</v>
      </c>
      <c r="P10">
        <v>41001</v>
      </c>
      <c r="Q10" t="s">
        <v>445</v>
      </c>
      <c r="R10" t="s">
        <v>446</v>
      </c>
      <c r="S10">
        <v>3.589</v>
      </c>
    </row>
    <row r="11" spans="1:20" x14ac:dyDescent="0.25">
      <c r="A11" s="1">
        <v>40995</v>
      </c>
      <c r="B11">
        <v>123984</v>
      </c>
      <c r="D11">
        <v>5</v>
      </c>
      <c r="E11">
        <v>5</v>
      </c>
      <c r="F11">
        <v>10</v>
      </c>
      <c r="G11" t="s">
        <v>86</v>
      </c>
      <c r="H11" t="s">
        <v>87</v>
      </c>
      <c r="I11">
        <v>38116</v>
      </c>
      <c r="J11">
        <v>38828</v>
      </c>
      <c r="K11" t="s">
        <v>330</v>
      </c>
      <c r="L11" t="s">
        <v>331</v>
      </c>
      <c r="M11" t="s">
        <v>241</v>
      </c>
      <c r="N11" t="s">
        <v>242</v>
      </c>
      <c r="O11">
        <v>39314</v>
      </c>
      <c r="P11">
        <v>40995</v>
      </c>
      <c r="Q11" t="s">
        <v>386</v>
      </c>
      <c r="R11" t="s">
        <v>427</v>
      </c>
      <c r="S11">
        <v>0</v>
      </c>
    </row>
    <row r="12" spans="1:20" x14ac:dyDescent="0.25">
      <c r="A12" s="1">
        <v>41050</v>
      </c>
      <c r="B12">
        <v>125652</v>
      </c>
      <c r="D12">
        <v>4</v>
      </c>
      <c r="E12">
        <v>6</v>
      </c>
      <c r="F12">
        <v>10</v>
      </c>
      <c r="G12" t="s">
        <v>102</v>
      </c>
      <c r="H12" t="s">
        <v>103</v>
      </c>
      <c r="I12">
        <v>39256</v>
      </c>
      <c r="J12">
        <v>41006</v>
      </c>
      <c r="K12" t="s">
        <v>392</v>
      </c>
      <c r="L12" t="s">
        <v>393</v>
      </c>
      <c r="M12" t="s">
        <v>263</v>
      </c>
      <c r="N12" t="s">
        <v>264</v>
      </c>
      <c r="O12">
        <v>38661</v>
      </c>
      <c r="P12">
        <v>41050</v>
      </c>
      <c r="Q12" t="s">
        <v>453</v>
      </c>
      <c r="R12" t="s">
        <v>454</v>
      </c>
      <c r="S12">
        <v>5.9509999999999996</v>
      </c>
    </row>
    <row r="13" spans="1:20" x14ac:dyDescent="0.25">
      <c r="A13" s="1">
        <v>41107</v>
      </c>
      <c r="B13">
        <v>125908</v>
      </c>
      <c r="D13">
        <v>3</v>
      </c>
      <c r="E13">
        <v>7</v>
      </c>
      <c r="F13">
        <v>10</v>
      </c>
      <c r="G13" t="s">
        <v>62</v>
      </c>
      <c r="H13" t="s">
        <v>63</v>
      </c>
      <c r="I13">
        <v>37986</v>
      </c>
      <c r="J13">
        <v>38808</v>
      </c>
      <c r="K13" t="s">
        <v>335</v>
      </c>
      <c r="L13" t="s">
        <v>318</v>
      </c>
      <c r="M13" t="s">
        <v>285</v>
      </c>
      <c r="N13" t="s">
        <v>286</v>
      </c>
      <c r="O13">
        <v>38801</v>
      </c>
      <c r="P13">
        <v>41107</v>
      </c>
      <c r="Q13" t="s">
        <v>461</v>
      </c>
      <c r="R13" t="s">
        <v>462</v>
      </c>
      <c r="S13">
        <v>0.879</v>
      </c>
    </row>
    <row r="14" spans="1:20" x14ac:dyDescent="0.25">
      <c r="A14" s="1">
        <v>41115</v>
      </c>
      <c r="B14">
        <v>126292</v>
      </c>
      <c r="D14">
        <v>5</v>
      </c>
      <c r="E14">
        <v>5</v>
      </c>
      <c r="F14">
        <v>10</v>
      </c>
      <c r="G14" t="s">
        <v>96</v>
      </c>
      <c r="H14" t="s">
        <v>97</v>
      </c>
      <c r="I14">
        <v>39719</v>
      </c>
      <c r="J14">
        <v>41019</v>
      </c>
      <c r="K14" t="s">
        <v>342</v>
      </c>
      <c r="L14" t="s">
        <v>343</v>
      </c>
      <c r="M14" t="s">
        <v>291</v>
      </c>
      <c r="N14" t="s">
        <v>292</v>
      </c>
      <c r="O14">
        <v>39662</v>
      </c>
      <c r="P14">
        <v>41115</v>
      </c>
      <c r="Q14" t="s">
        <v>326</v>
      </c>
      <c r="R14" t="s">
        <v>327</v>
      </c>
      <c r="S14">
        <v>2.0369999999999999</v>
      </c>
    </row>
    <row r="15" spans="1:20" x14ac:dyDescent="0.25">
      <c r="A15" s="1">
        <v>41118</v>
      </c>
      <c r="B15">
        <v>126070</v>
      </c>
      <c r="D15">
        <v>6</v>
      </c>
      <c r="E15">
        <v>4</v>
      </c>
      <c r="F15">
        <v>10</v>
      </c>
      <c r="G15" t="s">
        <v>92</v>
      </c>
      <c r="H15" t="s">
        <v>93</v>
      </c>
      <c r="I15">
        <v>39363</v>
      </c>
      <c r="J15">
        <v>39860</v>
      </c>
      <c r="K15" t="s">
        <v>313</v>
      </c>
      <c r="L15" t="s">
        <v>314</v>
      </c>
      <c r="M15" t="s">
        <v>293</v>
      </c>
      <c r="N15" t="s">
        <v>294</v>
      </c>
      <c r="O15">
        <v>38070</v>
      </c>
      <c r="P15">
        <v>40007</v>
      </c>
      <c r="Q15" t="s">
        <v>388</v>
      </c>
      <c r="R15" t="s">
        <v>389</v>
      </c>
      <c r="S15">
        <v>1.929</v>
      </c>
    </row>
    <row r="16" spans="1:20" x14ac:dyDescent="0.25">
      <c r="A16" s="1">
        <v>40909</v>
      </c>
      <c r="B16">
        <v>120623</v>
      </c>
      <c r="D16">
        <v>4</v>
      </c>
      <c r="E16">
        <v>5</v>
      </c>
      <c r="F16">
        <v>9</v>
      </c>
      <c r="G16" t="s">
        <v>44</v>
      </c>
      <c r="H16" t="s">
        <v>45</v>
      </c>
      <c r="I16">
        <v>40028</v>
      </c>
      <c r="J16">
        <v>40848</v>
      </c>
      <c r="K16" t="s">
        <v>415</v>
      </c>
      <c r="L16" t="s">
        <v>416</v>
      </c>
      <c r="M16" t="s">
        <v>201</v>
      </c>
      <c r="N16" t="s">
        <v>202</v>
      </c>
      <c r="O16">
        <v>39314</v>
      </c>
      <c r="P16">
        <v>40909</v>
      </c>
      <c r="Q16" t="s">
        <v>386</v>
      </c>
      <c r="R16" t="s">
        <v>427</v>
      </c>
      <c r="S16">
        <v>7.8869999999999996</v>
      </c>
    </row>
    <row r="17" spans="1:19" x14ac:dyDescent="0.25">
      <c r="A17" s="1">
        <v>40944</v>
      </c>
      <c r="B17">
        <v>122408</v>
      </c>
      <c r="D17">
        <v>5</v>
      </c>
      <c r="E17">
        <v>4</v>
      </c>
      <c r="F17">
        <v>9</v>
      </c>
      <c r="G17" t="s">
        <v>68</v>
      </c>
      <c r="H17" t="s">
        <v>69</v>
      </c>
      <c r="I17">
        <v>39883</v>
      </c>
      <c r="J17">
        <v>40944</v>
      </c>
      <c r="K17" t="s">
        <v>313</v>
      </c>
      <c r="L17" t="s">
        <v>404</v>
      </c>
      <c r="M17" t="s">
        <v>213</v>
      </c>
      <c r="N17" t="s">
        <v>214</v>
      </c>
      <c r="O17">
        <v>39701</v>
      </c>
      <c r="P17">
        <v>40944</v>
      </c>
      <c r="Q17" t="s">
        <v>435</v>
      </c>
      <c r="R17" t="s">
        <v>436</v>
      </c>
      <c r="S17">
        <v>2.7829999999999999</v>
      </c>
    </row>
    <row r="18" spans="1:19" x14ac:dyDescent="0.25">
      <c r="A18" s="1">
        <v>40945</v>
      </c>
      <c r="B18">
        <v>121524</v>
      </c>
      <c r="D18">
        <v>6</v>
      </c>
      <c r="E18">
        <v>3</v>
      </c>
      <c r="F18">
        <v>9</v>
      </c>
      <c r="G18" t="s">
        <v>70</v>
      </c>
      <c r="H18" t="s">
        <v>71</v>
      </c>
      <c r="I18">
        <v>37621</v>
      </c>
      <c r="J18">
        <v>40945</v>
      </c>
      <c r="K18" t="s">
        <v>437</v>
      </c>
      <c r="L18" t="s">
        <v>438</v>
      </c>
      <c r="M18" t="s">
        <v>215</v>
      </c>
      <c r="N18" t="s">
        <v>216</v>
      </c>
      <c r="O18">
        <v>39354</v>
      </c>
      <c r="P18">
        <v>40945</v>
      </c>
      <c r="Q18" t="s">
        <v>433</v>
      </c>
      <c r="R18" t="s">
        <v>434</v>
      </c>
      <c r="S18">
        <v>6.0549999999999997</v>
      </c>
    </row>
    <row r="19" spans="1:19" x14ac:dyDescent="0.25">
      <c r="A19" s="1">
        <v>40966</v>
      </c>
      <c r="B19">
        <v>122112</v>
      </c>
      <c r="D19">
        <v>2</v>
      </c>
      <c r="E19">
        <v>7</v>
      </c>
      <c r="F19">
        <v>9</v>
      </c>
      <c r="G19" t="s">
        <v>76</v>
      </c>
      <c r="H19" t="s">
        <v>77</v>
      </c>
      <c r="I19">
        <v>39171</v>
      </c>
      <c r="J19">
        <v>40193</v>
      </c>
      <c r="K19" t="s">
        <v>326</v>
      </c>
      <c r="L19" t="s">
        <v>327</v>
      </c>
      <c r="M19" t="s">
        <v>223</v>
      </c>
      <c r="N19" t="s">
        <v>224</v>
      </c>
      <c r="O19">
        <v>38923</v>
      </c>
      <c r="P19">
        <v>40212</v>
      </c>
      <c r="Q19" t="s">
        <v>392</v>
      </c>
      <c r="R19" t="s">
        <v>393</v>
      </c>
      <c r="S19">
        <v>0</v>
      </c>
    </row>
    <row r="20" spans="1:19" x14ac:dyDescent="0.25">
      <c r="A20" s="1">
        <v>40988</v>
      </c>
      <c r="B20">
        <v>122267</v>
      </c>
      <c r="D20">
        <v>6</v>
      </c>
      <c r="E20">
        <v>3</v>
      </c>
      <c r="F20">
        <v>9</v>
      </c>
      <c r="G20" t="s">
        <v>76</v>
      </c>
      <c r="H20" t="s">
        <v>77</v>
      </c>
      <c r="I20">
        <v>39171</v>
      </c>
      <c r="J20">
        <v>40193</v>
      </c>
      <c r="K20" t="s">
        <v>326</v>
      </c>
      <c r="L20" t="s">
        <v>327</v>
      </c>
      <c r="M20" t="s">
        <v>237</v>
      </c>
      <c r="N20" t="s">
        <v>238</v>
      </c>
      <c r="O20">
        <v>39549</v>
      </c>
      <c r="P20">
        <v>40988</v>
      </c>
      <c r="Q20" t="s">
        <v>415</v>
      </c>
      <c r="R20" t="s">
        <v>416</v>
      </c>
      <c r="S20">
        <v>0.48799999999999999</v>
      </c>
    </row>
    <row r="21" spans="1:19" x14ac:dyDescent="0.25">
      <c r="A21" s="1">
        <v>41008</v>
      </c>
      <c r="B21">
        <v>124259</v>
      </c>
      <c r="D21">
        <v>2</v>
      </c>
      <c r="E21">
        <v>7</v>
      </c>
      <c r="F21">
        <v>9</v>
      </c>
      <c r="G21" t="s">
        <v>92</v>
      </c>
      <c r="H21" t="s">
        <v>93</v>
      </c>
      <c r="I21">
        <v>39363</v>
      </c>
      <c r="J21">
        <v>39860</v>
      </c>
      <c r="K21" t="s">
        <v>313</v>
      </c>
      <c r="L21" t="s">
        <v>314</v>
      </c>
      <c r="M21" t="s">
        <v>247</v>
      </c>
      <c r="N21" t="s">
        <v>248</v>
      </c>
      <c r="O21">
        <v>39380</v>
      </c>
      <c r="P21">
        <v>41008</v>
      </c>
      <c r="Q21" t="s">
        <v>415</v>
      </c>
      <c r="R21" t="s">
        <v>416</v>
      </c>
      <c r="S21">
        <v>7.7350000000000003</v>
      </c>
    </row>
    <row r="22" spans="1:19" x14ac:dyDescent="0.25">
      <c r="A22" s="1">
        <v>41011</v>
      </c>
      <c r="B22">
        <v>124115</v>
      </c>
      <c r="D22">
        <v>8</v>
      </c>
      <c r="E22">
        <v>1</v>
      </c>
      <c r="F22">
        <v>9</v>
      </c>
      <c r="G22" t="s">
        <v>94</v>
      </c>
      <c r="H22" t="s">
        <v>95</v>
      </c>
      <c r="I22">
        <v>39797</v>
      </c>
      <c r="J22">
        <v>41011</v>
      </c>
      <c r="K22" t="s">
        <v>447</v>
      </c>
      <c r="L22" t="s">
        <v>448</v>
      </c>
      <c r="M22" t="s">
        <v>249</v>
      </c>
      <c r="N22" t="s">
        <v>250</v>
      </c>
      <c r="O22">
        <v>39317</v>
      </c>
      <c r="P22">
        <v>41011</v>
      </c>
      <c r="Q22" t="s">
        <v>396</v>
      </c>
      <c r="R22" t="s">
        <v>397</v>
      </c>
      <c r="S22">
        <v>2.3929999999999998</v>
      </c>
    </row>
    <row r="23" spans="1:19" x14ac:dyDescent="0.25">
      <c r="A23" s="1">
        <v>41019</v>
      </c>
      <c r="B23">
        <v>124867</v>
      </c>
      <c r="D23">
        <v>4</v>
      </c>
      <c r="E23">
        <v>5</v>
      </c>
      <c r="F23">
        <v>9</v>
      </c>
      <c r="G23" t="s">
        <v>96</v>
      </c>
      <c r="H23" t="s">
        <v>97</v>
      </c>
      <c r="I23">
        <v>39719</v>
      </c>
      <c r="J23">
        <v>41019</v>
      </c>
      <c r="K23" t="s">
        <v>342</v>
      </c>
      <c r="L23" t="s">
        <v>343</v>
      </c>
      <c r="M23" t="s">
        <v>251</v>
      </c>
      <c r="N23" t="s">
        <v>252</v>
      </c>
      <c r="O23">
        <v>38626</v>
      </c>
      <c r="P23">
        <v>39871</v>
      </c>
      <c r="Q23" t="s">
        <v>317</v>
      </c>
      <c r="R23" t="s">
        <v>318</v>
      </c>
      <c r="S23">
        <v>2.1480000000000001</v>
      </c>
    </row>
    <row r="24" spans="1:19" x14ac:dyDescent="0.25">
      <c r="A24" s="1">
        <v>41082</v>
      </c>
      <c r="B24">
        <v>124919</v>
      </c>
      <c r="D24">
        <v>5</v>
      </c>
      <c r="E24">
        <v>4</v>
      </c>
      <c r="F24">
        <v>9</v>
      </c>
      <c r="G24" t="s">
        <v>96</v>
      </c>
      <c r="H24" t="s">
        <v>97</v>
      </c>
      <c r="I24">
        <v>39719</v>
      </c>
      <c r="J24">
        <v>41019</v>
      </c>
      <c r="K24" t="s">
        <v>342</v>
      </c>
      <c r="L24" t="s">
        <v>343</v>
      </c>
      <c r="M24" t="s">
        <v>275</v>
      </c>
      <c r="N24" t="s">
        <v>276</v>
      </c>
      <c r="O24">
        <v>40028</v>
      </c>
      <c r="P24">
        <v>41082</v>
      </c>
      <c r="Q24" t="s">
        <v>415</v>
      </c>
      <c r="R24" t="s">
        <v>416</v>
      </c>
      <c r="S24">
        <v>3.673</v>
      </c>
    </row>
    <row r="25" spans="1:19" x14ac:dyDescent="0.25">
      <c r="A25" s="1">
        <v>41107</v>
      </c>
      <c r="B25">
        <v>125832</v>
      </c>
      <c r="D25">
        <v>2</v>
      </c>
      <c r="E25">
        <v>7</v>
      </c>
      <c r="F25">
        <v>9</v>
      </c>
      <c r="G25" t="s">
        <v>112</v>
      </c>
      <c r="H25" t="s">
        <v>113</v>
      </c>
      <c r="I25">
        <v>39100</v>
      </c>
      <c r="J25">
        <v>39887</v>
      </c>
      <c r="K25" t="s">
        <v>348</v>
      </c>
      <c r="L25" t="s">
        <v>349</v>
      </c>
      <c r="M25" t="s">
        <v>283</v>
      </c>
      <c r="N25" t="s">
        <v>284</v>
      </c>
      <c r="O25">
        <v>38671</v>
      </c>
      <c r="P25">
        <v>40039</v>
      </c>
      <c r="Q25" t="s">
        <v>315</v>
      </c>
      <c r="R25" t="s">
        <v>316</v>
      </c>
      <c r="S25">
        <v>2.6930000000000001</v>
      </c>
    </row>
    <row r="26" spans="1:19" x14ac:dyDescent="0.25">
      <c r="A26" s="1">
        <v>41131</v>
      </c>
      <c r="B26">
        <v>127742</v>
      </c>
      <c r="D26">
        <v>6</v>
      </c>
      <c r="E26">
        <v>3</v>
      </c>
      <c r="F26">
        <v>9</v>
      </c>
      <c r="G26" t="s">
        <v>96</v>
      </c>
      <c r="H26" t="s">
        <v>97</v>
      </c>
      <c r="I26">
        <v>39719</v>
      </c>
      <c r="J26">
        <v>41019</v>
      </c>
      <c r="K26" t="s">
        <v>342</v>
      </c>
      <c r="L26" t="s">
        <v>343</v>
      </c>
      <c r="M26" t="s">
        <v>301</v>
      </c>
      <c r="N26" t="s">
        <v>302</v>
      </c>
      <c r="O26">
        <v>39057</v>
      </c>
      <c r="P26">
        <v>40637</v>
      </c>
      <c r="Q26" t="s">
        <v>415</v>
      </c>
      <c r="R26" t="s">
        <v>416</v>
      </c>
      <c r="S26">
        <v>2.7229999999999999</v>
      </c>
    </row>
    <row r="27" spans="1:19" x14ac:dyDescent="0.25">
      <c r="A27" s="1">
        <v>40929</v>
      </c>
      <c r="B27">
        <v>120762</v>
      </c>
      <c r="D27">
        <v>5</v>
      </c>
      <c r="E27">
        <v>3</v>
      </c>
      <c r="F27">
        <v>8</v>
      </c>
      <c r="G27" t="s">
        <v>62</v>
      </c>
      <c r="H27" t="s">
        <v>63</v>
      </c>
      <c r="I27">
        <v>37986</v>
      </c>
      <c r="J27">
        <v>38808</v>
      </c>
      <c r="K27" t="s">
        <v>317</v>
      </c>
      <c r="L27" t="s">
        <v>318</v>
      </c>
      <c r="M27" t="s">
        <v>203</v>
      </c>
      <c r="N27" t="s">
        <v>204</v>
      </c>
      <c r="O27">
        <v>38889</v>
      </c>
      <c r="P27">
        <v>39997</v>
      </c>
      <c r="Q27" t="s">
        <v>362</v>
      </c>
      <c r="R27" t="s">
        <v>363</v>
      </c>
      <c r="S27">
        <v>15.512</v>
      </c>
    </row>
    <row r="28" spans="1:19" x14ac:dyDescent="0.25">
      <c r="A28" s="1">
        <v>40934</v>
      </c>
      <c r="B28">
        <v>120770</v>
      </c>
      <c r="D28">
        <v>4</v>
      </c>
      <c r="E28">
        <v>4</v>
      </c>
      <c r="F28">
        <v>8</v>
      </c>
      <c r="G28" t="s">
        <v>52</v>
      </c>
      <c r="H28" t="s">
        <v>53</v>
      </c>
      <c r="I28">
        <v>37692</v>
      </c>
      <c r="J28">
        <v>39537</v>
      </c>
      <c r="K28" t="s">
        <v>328</v>
      </c>
      <c r="L28" t="s">
        <v>329</v>
      </c>
      <c r="M28" t="s">
        <v>205</v>
      </c>
      <c r="N28" t="s">
        <v>206</v>
      </c>
      <c r="O28">
        <v>38961</v>
      </c>
      <c r="P28">
        <v>40934</v>
      </c>
      <c r="Q28" t="s">
        <v>315</v>
      </c>
      <c r="R28" t="s">
        <v>428</v>
      </c>
      <c r="S28">
        <v>6.1440000000000001</v>
      </c>
    </row>
    <row r="29" spans="1:19" x14ac:dyDescent="0.25">
      <c r="A29" s="1">
        <v>40939</v>
      </c>
      <c r="B29">
        <v>121441</v>
      </c>
      <c r="D29">
        <v>4</v>
      </c>
      <c r="E29">
        <v>4</v>
      </c>
      <c r="F29">
        <v>8</v>
      </c>
      <c r="G29" t="s">
        <v>44</v>
      </c>
      <c r="H29" t="s">
        <v>45</v>
      </c>
      <c r="I29">
        <v>40028</v>
      </c>
      <c r="J29">
        <v>40848</v>
      </c>
      <c r="K29" t="s">
        <v>415</v>
      </c>
      <c r="L29" t="s">
        <v>416</v>
      </c>
      <c r="M29" t="s">
        <v>209</v>
      </c>
      <c r="N29" t="s">
        <v>210</v>
      </c>
      <c r="O29">
        <v>39100</v>
      </c>
      <c r="P29">
        <v>40939</v>
      </c>
      <c r="Q29" t="s">
        <v>431</v>
      </c>
      <c r="R29" t="s">
        <v>432</v>
      </c>
      <c r="S29">
        <v>2.7410000000000001</v>
      </c>
    </row>
    <row r="30" spans="1:19" x14ac:dyDescent="0.25">
      <c r="A30" s="1">
        <v>40940</v>
      </c>
      <c r="B30">
        <v>121484</v>
      </c>
      <c r="D30">
        <v>4</v>
      </c>
      <c r="E30">
        <v>4</v>
      </c>
      <c r="F30">
        <v>8</v>
      </c>
      <c r="G30" t="s">
        <v>66</v>
      </c>
      <c r="H30" t="s">
        <v>67</v>
      </c>
      <c r="I30">
        <v>40226</v>
      </c>
      <c r="J30">
        <v>40940</v>
      </c>
      <c r="K30" t="s">
        <v>433</v>
      </c>
      <c r="L30" t="s">
        <v>434</v>
      </c>
      <c r="M30" t="s">
        <v>211</v>
      </c>
      <c r="N30" t="s">
        <v>212</v>
      </c>
      <c r="O30">
        <v>38455</v>
      </c>
      <c r="P30">
        <v>40940</v>
      </c>
      <c r="Q30" t="s">
        <v>413</v>
      </c>
      <c r="R30" t="s">
        <v>414</v>
      </c>
      <c r="S30">
        <v>6.5359999999999996</v>
      </c>
    </row>
    <row r="31" spans="1:19" x14ac:dyDescent="0.25">
      <c r="A31" s="1">
        <v>40980</v>
      </c>
      <c r="B31">
        <v>122623</v>
      </c>
      <c r="D31">
        <v>5</v>
      </c>
      <c r="E31">
        <v>3</v>
      </c>
      <c r="F31">
        <v>8</v>
      </c>
      <c r="G31" t="s">
        <v>70</v>
      </c>
      <c r="H31" t="s">
        <v>71</v>
      </c>
      <c r="I31">
        <v>37621</v>
      </c>
      <c r="J31">
        <v>40945</v>
      </c>
      <c r="K31" t="s">
        <v>437</v>
      </c>
      <c r="L31" t="s">
        <v>438</v>
      </c>
      <c r="M31" t="s">
        <v>229</v>
      </c>
      <c r="N31" t="s">
        <v>230</v>
      </c>
      <c r="O31">
        <v>39150</v>
      </c>
      <c r="P31">
        <v>40119</v>
      </c>
      <c r="Q31" t="s">
        <v>396</v>
      </c>
      <c r="R31" t="s">
        <v>397</v>
      </c>
      <c r="S31">
        <v>4.2290000000000001</v>
      </c>
    </row>
    <row r="32" spans="1:19" x14ac:dyDescent="0.25">
      <c r="A32" s="1">
        <v>40989</v>
      </c>
      <c r="B32">
        <v>123349</v>
      </c>
      <c r="D32">
        <v>3</v>
      </c>
      <c r="E32">
        <v>5</v>
      </c>
      <c r="F32">
        <v>8</v>
      </c>
      <c r="G32" t="s">
        <v>84</v>
      </c>
      <c r="H32" t="s">
        <v>85</v>
      </c>
      <c r="I32">
        <v>39537</v>
      </c>
      <c r="J32">
        <v>40590</v>
      </c>
      <c r="K32" t="s">
        <v>52</v>
      </c>
      <c r="L32" t="s">
        <v>325</v>
      </c>
      <c r="M32" t="s">
        <v>239</v>
      </c>
      <c r="N32" t="s">
        <v>240</v>
      </c>
      <c r="O32" t="s">
        <v>366</v>
      </c>
      <c r="P32">
        <v>39870</v>
      </c>
      <c r="Q32" t="s">
        <v>367</v>
      </c>
      <c r="R32" t="s">
        <v>368</v>
      </c>
      <c r="S32">
        <v>1.3759999999999999</v>
      </c>
    </row>
    <row r="33" spans="1:19" x14ac:dyDescent="0.25">
      <c r="A33" s="1">
        <v>41035</v>
      </c>
      <c r="B33">
        <v>123715</v>
      </c>
      <c r="D33">
        <v>2</v>
      </c>
      <c r="E33">
        <v>6</v>
      </c>
      <c r="F33">
        <v>8</v>
      </c>
      <c r="G33" t="s">
        <v>84</v>
      </c>
      <c r="H33" t="s">
        <v>85</v>
      </c>
      <c r="I33">
        <v>39537</v>
      </c>
      <c r="J33">
        <v>40590</v>
      </c>
      <c r="K33" t="s">
        <v>52</v>
      </c>
      <c r="L33" t="s">
        <v>325</v>
      </c>
      <c r="M33" t="s">
        <v>257</v>
      </c>
      <c r="N33" t="s">
        <v>258</v>
      </c>
      <c r="O33">
        <v>38200</v>
      </c>
      <c r="P33">
        <v>39646</v>
      </c>
      <c r="Q33" t="s">
        <v>328</v>
      </c>
      <c r="R33" t="s">
        <v>329</v>
      </c>
      <c r="S33">
        <v>8.4540000000000006</v>
      </c>
    </row>
    <row r="34" spans="1:19" x14ac:dyDescent="0.25">
      <c r="A34" s="1">
        <v>41046</v>
      </c>
      <c r="B34">
        <v>125412</v>
      </c>
      <c r="D34">
        <v>4</v>
      </c>
      <c r="E34">
        <v>4</v>
      </c>
      <c r="F34">
        <v>8</v>
      </c>
      <c r="G34" t="s">
        <v>100</v>
      </c>
      <c r="H34" t="s">
        <v>101</v>
      </c>
      <c r="I34">
        <v>40472</v>
      </c>
      <c r="J34">
        <v>41046</v>
      </c>
      <c r="K34" t="s">
        <v>415</v>
      </c>
      <c r="L34" t="s">
        <v>416</v>
      </c>
      <c r="M34" t="s">
        <v>143</v>
      </c>
      <c r="N34" t="s">
        <v>144</v>
      </c>
      <c r="O34">
        <v>38125</v>
      </c>
      <c r="P34">
        <v>39191</v>
      </c>
      <c r="Q34" t="s">
        <v>386</v>
      </c>
      <c r="R34" t="s">
        <v>387</v>
      </c>
      <c r="S34">
        <v>5.1260000000000003</v>
      </c>
    </row>
    <row r="35" spans="1:19" x14ac:dyDescent="0.25">
      <c r="A35" s="1">
        <v>41066</v>
      </c>
      <c r="B35">
        <v>125100</v>
      </c>
      <c r="D35">
        <v>3</v>
      </c>
      <c r="E35">
        <v>5</v>
      </c>
      <c r="F35">
        <v>8</v>
      </c>
      <c r="G35" t="s">
        <v>108</v>
      </c>
      <c r="H35" t="s">
        <v>109</v>
      </c>
      <c r="I35">
        <v>37435</v>
      </c>
      <c r="J35">
        <v>40250</v>
      </c>
      <c r="K35" t="s">
        <v>333</v>
      </c>
      <c r="L35" t="s">
        <v>334</v>
      </c>
      <c r="M35" t="s">
        <v>269</v>
      </c>
      <c r="N35" t="s">
        <v>270</v>
      </c>
      <c r="O35">
        <v>39019</v>
      </c>
      <c r="P35">
        <v>41066</v>
      </c>
      <c r="Q35" t="s">
        <v>317</v>
      </c>
      <c r="R35" t="s">
        <v>318</v>
      </c>
      <c r="S35">
        <v>17.218</v>
      </c>
    </row>
    <row r="36" spans="1:19" x14ac:dyDescent="0.25">
      <c r="A36" s="1">
        <v>41090</v>
      </c>
      <c r="B36">
        <v>126779</v>
      </c>
      <c r="D36">
        <v>2</v>
      </c>
      <c r="E36">
        <v>6</v>
      </c>
      <c r="F36">
        <v>8</v>
      </c>
      <c r="G36" t="s">
        <v>76</v>
      </c>
      <c r="H36" t="s">
        <v>77</v>
      </c>
      <c r="I36">
        <v>39171</v>
      </c>
      <c r="J36">
        <v>40193</v>
      </c>
      <c r="K36" t="s">
        <v>326</v>
      </c>
      <c r="L36" t="s">
        <v>327</v>
      </c>
      <c r="M36" t="s">
        <v>277</v>
      </c>
      <c r="N36" t="s">
        <v>278</v>
      </c>
      <c r="O36">
        <v>38179</v>
      </c>
      <c r="P36">
        <v>38664</v>
      </c>
      <c r="Q36" t="s">
        <v>382</v>
      </c>
      <c r="R36" t="s">
        <v>383</v>
      </c>
      <c r="S36">
        <v>0</v>
      </c>
    </row>
    <row r="37" spans="1:19" x14ac:dyDescent="0.25">
      <c r="A37" s="1">
        <v>41112</v>
      </c>
      <c r="B37">
        <v>126603</v>
      </c>
      <c r="D37">
        <v>4</v>
      </c>
      <c r="E37">
        <v>4</v>
      </c>
      <c r="F37">
        <v>8</v>
      </c>
      <c r="G37" t="s">
        <v>42</v>
      </c>
      <c r="H37" t="s">
        <v>43</v>
      </c>
      <c r="I37">
        <v>38081</v>
      </c>
      <c r="J37">
        <v>40741</v>
      </c>
      <c r="K37" t="s">
        <v>332</v>
      </c>
      <c r="L37" t="s">
        <v>316</v>
      </c>
      <c r="M37" t="s">
        <v>287</v>
      </c>
      <c r="N37" t="s">
        <v>288</v>
      </c>
      <c r="O37">
        <v>39202</v>
      </c>
      <c r="P37">
        <v>41112</v>
      </c>
      <c r="Q37" t="s">
        <v>429</v>
      </c>
      <c r="R37" t="s">
        <v>430</v>
      </c>
      <c r="S37">
        <v>15.144</v>
      </c>
    </row>
    <row r="38" spans="1:19" x14ac:dyDescent="0.25">
      <c r="A38" s="1">
        <v>41114</v>
      </c>
      <c r="B38">
        <v>126004</v>
      </c>
      <c r="D38">
        <v>3</v>
      </c>
      <c r="E38">
        <v>5</v>
      </c>
      <c r="F38">
        <v>8</v>
      </c>
      <c r="G38" t="s">
        <v>92</v>
      </c>
      <c r="H38" t="s">
        <v>93</v>
      </c>
      <c r="I38">
        <v>39363</v>
      </c>
      <c r="J38">
        <v>39860</v>
      </c>
      <c r="K38" t="s">
        <v>313</v>
      </c>
      <c r="L38" t="s">
        <v>314</v>
      </c>
      <c r="M38" t="s">
        <v>289</v>
      </c>
      <c r="N38" t="s">
        <v>290</v>
      </c>
      <c r="O38">
        <v>37671</v>
      </c>
      <c r="P38">
        <v>38989</v>
      </c>
      <c r="Q38" t="s">
        <v>371</v>
      </c>
      <c r="R38" t="s">
        <v>343</v>
      </c>
      <c r="S38">
        <v>3.4670000000000001</v>
      </c>
    </row>
    <row r="39" spans="1:19" x14ac:dyDescent="0.25">
      <c r="A39" s="1">
        <v>41120</v>
      </c>
      <c r="B39">
        <v>126086</v>
      </c>
      <c r="D39">
        <v>4</v>
      </c>
      <c r="E39">
        <v>4</v>
      </c>
      <c r="F39">
        <v>8</v>
      </c>
      <c r="G39" t="s">
        <v>110</v>
      </c>
      <c r="H39" t="s">
        <v>111</v>
      </c>
      <c r="I39">
        <v>39670</v>
      </c>
      <c r="J39">
        <v>41081</v>
      </c>
      <c r="K39" t="s">
        <v>451</v>
      </c>
      <c r="L39" t="s">
        <v>452</v>
      </c>
      <c r="M39" t="s">
        <v>295</v>
      </c>
      <c r="N39" t="s">
        <v>296</v>
      </c>
      <c r="O39">
        <v>39112</v>
      </c>
      <c r="P39">
        <v>41120</v>
      </c>
      <c r="Q39" t="s">
        <v>386</v>
      </c>
      <c r="R39" t="s">
        <v>387</v>
      </c>
      <c r="S39">
        <v>5.6029999999999998</v>
      </c>
    </row>
    <row r="40" spans="1:19" x14ac:dyDescent="0.25">
      <c r="A40" s="1">
        <v>41023</v>
      </c>
      <c r="B40">
        <v>123465</v>
      </c>
      <c r="D40">
        <v>3</v>
      </c>
      <c r="E40">
        <v>4</v>
      </c>
      <c r="F40">
        <v>7</v>
      </c>
      <c r="G40" t="s">
        <v>52</v>
      </c>
      <c r="H40" t="s">
        <v>53</v>
      </c>
      <c r="I40">
        <v>37692</v>
      </c>
      <c r="J40">
        <v>39537</v>
      </c>
      <c r="K40" t="s">
        <v>328</v>
      </c>
      <c r="L40" t="s">
        <v>329</v>
      </c>
      <c r="M40" t="s">
        <v>253</v>
      </c>
      <c r="N40" t="s">
        <v>254</v>
      </c>
      <c r="O40">
        <v>39256</v>
      </c>
      <c r="P40">
        <v>41023</v>
      </c>
      <c r="Q40" t="s">
        <v>392</v>
      </c>
      <c r="R40" t="s">
        <v>393</v>
      </c>
      <c r="S40">
        <v>2.9620000000000002</v>
      </c>
    </row>
    <row r="41" spans="1:19" x14ac:dyDescent="0.25">
      <c r="A41" s="1">
        <v>41081</v>
      </c>
      <c r="B41">
        <v>125477</v>
      </c>
      <c r="D41">
        <v>5</v>
      </c>
      <c r="E41">
        <v>2</v>
      </c>
      <c r="F41">
        <v>7</v>
      </c>
      <c r="G41" t="s">
        <v>110</v>
      </c>
      <c r="H41" t="s">
        <v>111</v>
      </c>
      <c r="I41">
        <v>39670</v>
      </c>
      <c r="J41">
        <v>41081</v>
      </c>
      <c r="K41" t="s">
        <v>451</v>
      </c>
      <c r="L41" t="s">
        <v>452</v>
      </c>
      <c r="M41" t="s">
        <v>273</v>
      </c>
      <c r="N41" t="s">
        <v>274</v>
      </c>
      <c r="O41">
        <v>38744</v>
      </c>
      <c r="P41">
        <v>40471</v>
      </c>
      <c r="Q41" t="s">
        <v>371</v>
      </c>
      <c r="R41" t="s">
        <v>343</v>
      </c>
      <c r="S41">
        <v>6.3070000000000004</v>
      </c>
    </row>
    <row r="42" spans="1:19" x14ac:dyDescent="0.25">
      <c r="A42" s="1">
        <v>41097</v>
      </c>
      <c r="B42">
        <v>127083</v>
      </c>
      <c r="D42">
        <v>2</v>
      </c>
      <c r="E42">
        <v>5</v>
      </c>
      <c r="F42">
        <v>7</v>
      </c>
      <c r="G42" t="s">
        <v>50</v>
      </c>
      <c r="H42" t="s">
        <v>51</v>
      </c>
      <c r="I42">
        <v>39167</v>
      </c>
      <c r="J42">
        <v>39870</v>
      </c>
      <c r="K42" t="s">
        <v>338</v>
      </c>
      <c r="L42" t="s">
        <v>339</v>
      </c>
      <c r="M42" t="s">
        <v>281</v>
      </c>
      <c r="N42" t="s">
        <v>282</v>
      </c>
      <c r="O42">
        <v>38915</v>
      </c>
      <c r="P42">
        <v>40193</v>
      </c>
      <c r="Q42" t="s">
        <v>380</v>
      </c>
      <c r="R42" t="s">
        <v>381</v>
      </c>
      <c r="S42">
        <v>1.7070000000000001</v>
      </c>
    </row>
    <row r="43" spans="1:19" x14ac:dyDescent="0.25">
      <c r="A43" s="1">
        <v>41129</v>
      </c>
      <c r="B43">
        <v>126821</v>
      </c>
      <c r="D43">
        <v>5</v>
      </c>
      <c r="E43">
        <v>2</v>
      </c>
      <c r="F43">
        <v>7</v>
      </c>
      <c r="G43" t="s">
        <v>64</v>
      </c>
      <c r="H43" t="s">
        <v>65</v>
      </c>
      <c r="I43">
        <v>39090</v>
      </c>
      <c r="J43">
        <v>40938</v>
      </c>
      <c r="K43" t="s">
        <v>429</v>
      </c>
      <c r="L43" t="s">
        <v>430</v>
      </c>
      <c r="M43" t="s">
        <v>299</v>
      </c>
      <c r="N43" t="s">
        <v>300</v>
      </c>
      <c r="O43">
        <v>39300</v>
      </c>
      <c r="P43">
        <v>41129</v>
      </c>
      <c r="Q43" t="s">
        <v>463</v>
      </c>
      <c r="R43" t="s">
        <v>464</v>
      </c>
      <c r="S43">
        <v>6.6349999999999998</v>
      </c>
    </row>
    <row r="44" spans="1:19" x14ac:dyDescent="0.25">
      <c r="A44" s="1">
        <v>41203</v>
      </c>
      <c r="B44">
        <v>128239</v>
      </c>
      <c r="D44">
        <v>4</v>
      </c>
      <c r="E44">
        <v>3</v>
      </c>
      <c r="F44">
        <v>7</v>
      </c>
      <c r="G44" t="s">
        <v>76</v>
      </c>
      <c r="H44" t="s">
        <v>77</v>
      </c>
      <c r="I44">
        <v>39171</v>
      </c>
      <c r="J44">
        <v>40193</v>
      </c>
      <c r="K44" t="s">
        <v>326</v>
      </c>
      <c r="L44" t="s">
        <v>327</v>
      </c>
      <c r="M44" t="s">
        <v>307</v>
      </c>
      <c r="N44" t="s">
        <v>308</v>
      </c>
      <c r="O44">
        <v>40039</v>
      </c>
      <c r="P44">
        <v>41203</v>
      </c>
      <c r="Q44" t="s">
        <v>313</v>
      </c>
      <c r="R44" t="s">
        <v>404</v>
      </c>
      <c r="S44">
        <v>0</v>
      </c>
    </row>
    <row r="45" spans="1:19" x14ac:dyDescent="0.25">
      <c r="A45" s="1">
        <v>41206</v>
      </c>
      <c r="B45">
        <v>127479</v>
      </c>
      <c r="D45">
        <v>4</v>
      </c>
      <c r="E45">
        <v>3</v>
      </c>
      <c r="F45">
        <v>7</v>
      </c>
      <c r="G45" t="s">
        <v>84</v>
      </c>
      <c r="H45" t="s">
        <v>85</v>
      </c>
      <c r="I45">
        <v>39537</v>
      </c>
      <c r="J45">
        <v>40590</v>
      </c>
      <c r="K45" t="s">
        <v>52</v>
      </c>
      <c r="L45" t="s">
        <v>325</v>
      </c>
      <c r="M45" t="s">
        <v>309</v>
      </c>
      <c r="N45" t="s">
        <v>310</v>
      </c>
      <c r="O45">
        <v>39201</v>
      </c>
      <c r="P45">
        <v>41206</v>
      </c>
      <c r="Q45" t="s">
        <v>392</v>
      </c>
      <c r="R45" t="s">
        <v>393</v>
      </c>
      <c r="S45">
        <v>2.8330000000000002</v>
      </c>
    </row>
    <row r="46" spans="1:19" x14ac:dyDescent="0.25">
      <c r="A46" s="1">
        <v>40980</v>
      </c>
      <c r="B46">
        <v>124113</v>
      </c>
      <c r="D46">
        <v>5</v>
      </c>
      <c r="E46">
        <v>1</v>
      </c>
      <c r="F46">
        <v>6</v>
      </c>
      <c r="G46" t="s">
        <v>80</v>
      </c>
      <c r="H46" t="s">
        <v>81</v>
      </c>
      <c r="I46">
        <v>38458</v>
      </c>
      <c r="J46">
        <v>40981</v>
      </c>
      <c r="K46" t="s">
        <v>317</v>
      </c>
      <c r="L46" t="s">
        <v>318</v>
      </c>
      <c r="M46" t="s">
        <v>231</v>
      </c>
      <c r="N46" t="s">
        <v>232</v>
      </c>
      <c r="O46">
        <v>39363</v>
      </c>
      <c r="P46">
        <v>40980</v>
      </c>
      <c r="Q46" t="s">
        <v>313</v>
      </c>
      <c r="R46" t="s">
        <v>404</v>
      </c>
      <c r="S46">
        <v>15.978</v>
      </c>
    </row>
    <row r="47" spans="1:19" x14ac:dyDescent="0.25">
      <c r="A47" s="1">
        <v>40988</v>
      </c>
      <c r="B47">
        <v>122264</v>
      </c>
      <c r="D47">
        <v>2</v>
      </c>
      <c r="E47">
        <v>4</v>
      </c>
      <c r="F47">
        <v>6</v>
      </c>
      <c r="G47" t="s">
        <v>78</v>
      </c>
      <c r="H47" t="s">
        <v>79</v>
      </c>
      <c r="I47">
        <v>38429</v>
      </c>
      <c r="J47">
        <v>39669</v>
      </c>
      <c r="K47" t="s">
        <v>323</v>
      </c>
      <c r="L47" t="s">
        <v>324</v>
      </c>
      <c r="M47" t="s">
        <v>235</v>
      </c>
      <c r="N47" t="s">
        <v>236</v>
      </c>
      <c r="O47">
        <v>39090</v>
      </c>
      <c r="P47">
        <v>40988</v>
      </c>
      <c r="Q47" t="s">
        <v>429</v>
      </c>
      <c r="R47" t="s">
        <v>430</v>
      </c>
      <c r="S47">
        <v>6.657</v>
      </c>
    </row>
    <row r="48" spans="1:19" x14ac:dyDescent="0.25">
      <c r="A48" s="1">
        <v>41072</v>
      </c>
      <c r="B48">
        <v>128085</v>
      </c>
      <c r="D48">
        <v>2</v>
      </c>
      <c r="E48">
        <v>4</v>
      </c>
      <c r="F48">
        <v>6</v>
      </c>
      <c r="G48" t="s">
        <v>38</v>
      </c>
      <c r="H48" t="s">
        <v>39</v>
      </c>
      <c r="I48">
        <v>36925</v>
      </c>
      <c r="J48">
        <v>39921</v>
      </c>
      <c r="K48" t="s">
        <v>336</v>
      </c>
      <c r="L48" t="s">
        <v>337</v>
      </c>
      <c r="M48" t="s">
        <v>271</v>
      </c>
      <c r="N48" t="s">
        <v>272</v>
      </c>
      <c r="O48">
        <v>39371</v>
      </c>
      <c r="P48">
        <v>41072</v>
      </c>
      <c r="Q48" t="s">
        <v>459</v>
      </c>
      <c r="R48" t="s">
        <v>460</v>
      </c>
      <c r="S48">
        <v>3.5179999999999998</v>
      </c>
    </row>
    <row r="49" spans="1:20" x14ac:dyDescent="0.25">
      <c r="A49" s="1">
        <v>41129</v>
      </c>
      <c r="B49">
        <v>126367</v>
      </c>
      <c r="D49">
        <v>2</v>
      </c>
      <c r="E49">
        <v>4</v>
      </c>
      <c r="F49">
        <v>6</v>
      </c>
      <c r="G49" t="s">
        <v>84</v>
      </c>
      <c r="H49" t="s">
        <v>85</v>
      </c>
      <c r="I49">
        <v>39537</v>
      </c>
      <c r="J49">
        <v>40590</v>
      </c>
      <c r="K49" t="s">
        <v>52</v>
      </c>
      <c r="L49" t="s">
        <v>325</v>
      </c>
      <c r="M49" t="s">
        <v>297</v>
      </c>
      <c r="N49" t="s">
        <v>298</v>
      </c>
      <c r="O49">
        <v>40226</v>
      </c>
      <c r="P49">
        <v>41129</v>
      </c>
      <c r="Q49" t="s">
        <v>433</v>
      </c>
      <c r="R49" t="s">
        <v>434</v>
      </c>
      <c r="S49">
        <v>2.3090000000000002</v>
      </c>
    </row>
    <row r="50" spans="1:20" x14ac:dyDescent="0.25">
      <c r="A50" s="1">
        <v>41220</v>
      </c>
      <c r="B50">
        <v>128337</v>
      </c>
      <c r="D50">
        <v>4</v>
      </c>
      <c r="E50">
        <v>2</v>
      </c>
      <c r="F50">
        <v>6</v>
      </c>
      <c r="G50" t="s">
        <v>469</v>
      </c>
      <c r="H50" t="s">
        <v>114</v>
      </c>
      <c r="I50">
        <v>39669</v>
      </c>
      <c r="J50">
        <v>41220</v>
      </c>
      <c r="K50" t="s">
        <v>78</v>
      </c>
      <c r="L50" t="s">
        <v>79</v>
      </c>
      <c r="M50" t="s">
        <v>470</v>
      </c>
      <c r="N50" t="s">
        <v>311</v>
      </c>
      <c r="O50">
        <v>39223</v>
      </c>
      <c r="P50">
        <v>40180</v>
      </c>
      <c r="Q50" t="s">
        <v>46</v>
      </c>
      <c r="R50" t="s">
        <v>369</v>
      </c>
      <c r="S50">
        <v>5.1150000000000002</v>
      </c>
    </row>
    <row r="51" spans="1:20" x14ac:dyDescent="0.25">
      <c r="A51" s="1">
        <v>41034</v>
      </c>
      <c r="B51">
        <v>124396</v>
      </c>
      <c r="D51">
        <v>3</v>
      </c>
      <c r="E51">
        <v>2</v>
      </c>
      <c r="F51">
        <v>5</v>
      </c>
      <c r="G51" t="s">
        <v>98</v>
      </c>
      <c r="H51" t="s">
        <v>99</v>
      </c>
      <c r="I51">
        <v>38857</v>
      </c>
      <c r="J51">
        <v>41034</v>
      </c>
      <c r="K51" t="s">
        <v>386</v>
      </c>
      <c r="L51" t="s">
        <v>427</v>
      </c>
      <c r="M51" t="s">
        <v>255</v>
      </c>
      <c r="N51" t="s">
        <v>256</v>
      </c>
      <c r="O51">
        <v>38629</v>
      </c>
      <c r="P51">
        <v>41034</v>
      </c>
      <c r="Q51" t="s">
        <v>449</v>
      </c>
      <c r="R51" t="s">
        <v>450</v>
      </c>
      <c r="S51">
        <v>9.4169999999999998</v>
      </c>
    </row>
    <row r="52" spans="1:20" x14ac:dyDescent="0.25">
      <c r="A52" s="1">
        <v>41105</v>
      </c>
      <c r="B52">
        <v>128006</v>
      </c>
      <c r="D52">
        <v>5</v>
      </c>
      <c r="E52">
        <v>0</v>
      </c>
      <c r="F52">
        <v>5</v>
      </c>
      <c r="G52" t="s">
        <v>54</v>
      </c>
      <c r="H52" t="s">
        <v>55</v>
      </c>
      <c r="I52">
        <v>39993</v>
      </c>
      <c r="J52">
        <v>40500</v>
      </c>
      <c r="K52" t="s">
        <v>351</v>
      </c>
      <c r="L52" t="s">
        <v>352</v>
      </c>
      <c r="M52" t="s">
        <v>187</v>
      </c>
      <c r="N52" t="s">
        <v>188</v>
      </c>
      <c r="O52">
        <v>39577</v>
      </c>
      <c r="P52">
        <v>40500</v>
      </c>
      <c r="Q52" t="s">
        <v>398</v>
      </c>
      <c r="R52" t="s">
        <v>399</v>
      </c>
      <c r="S52">
        <v>0</v>
      </c>
    </row>
    <row r="53" spans="1:20" x14ac:dyDescent="0.25">
      <c r="A53" s="1">
        <v>41159</v>
      </c>
      <c r="B53">
        <v>127724</v>
      </c>
      <c r="D53">
        <v>5</v>
      </c>
      <c r="E53">
        <v>0</v>
      </c>
      <c r="F53">
        <v>5</v>
      </c>
      <c r="G53" t="s">
        <v>110</v>
      </c>
      <c r="H53" t="s">
        <v>111</v>
      </c>
      <c r="I53">
        <v>39670</v>
      </c>
      <c r="J53">
        <v>41081</v>
      </c>
      <c r="K53" t="s">
        <v>451</v>
      </c>
      <c r="L53" t="s">
        <v>452</v>
      </c>
      <c r="M53" t="s">
        <v>303</v>
      </c>
      <c r="N53" t="s">
        <v>304</v>
      </c>
      <c r="O53">
        <v>39907</v>
      </c>
      <c r="P53">
        <v>41159</v>
      </c>
      <c r="Q53" t="s">
        <v>465</v>
      </c>
      <c r="R53" t="s">
        <v>466</v>
      </c>
      <c r="S53">
        <v>5.6189999999999998</v>
      </c>
    </row>
    <row r="54" spans="1:20" x14ac:dyDescent="0.25">
      <c r="A54" s="1">
        <v>41168</v>
      </c>
      <c r="B54">
        <v>127983</v>
      </c>
      <c r="D54">
        <v>2</v>
      </c>
      <c r="E54">
        <v>3</v>
      </c>
      <c r="F54">
        <v>5</v>
      </c>
      <c r="G54" t="s">
        <v>118</v>
      </c>
      <c r="H54" t="s">
        <v>117</v>
      </c>
      <c r="I54">
        <v>38843</v>
      </c>
      <c r="J54">
        <v>39595</v>
      </c>
      <c r="K54" t="s">
        <v>355</v>
      </c>
      <c r="L54" t="s">
        <v>356</v>
      </c>
      <c r="M54" t="s">
        <v>305</v>
      </c>
      <c r="N54" t="s">
        <v>306</v>
      </c>
      <c r="O54">
        <v>38730</v>
      </c>
      <c r="P54">
        <v>41168</v>
      </c>
      <c r="Q54" t="s">
        <v>467</v>
      </c>
      <c r="R54" t="s">
        <v>468</v>
      </c>
      <c r="S54">
        <v>0</v>
      </c>
    </row>
    <row r="55" spans="1:20" x14ac:dyDescent="0.25">
      <c r="A55" s="1">
        <v>41094</v>
      </c>
      <c r="B55">
        <v>126312</v>
      </c>
      <c r="D55">
        <v>0</v>
      </c>
      <c r="E55">
        <v>4</v>
      </c>
      <c r="F55">
        <v>4</v>
      </c>
      <c r="G55" t="s">
        <v>88</v>
      </c>
      <c r="H55" t="s">
        <v>89</v>
      </c>
      <c r="I55">
        <v>37189</v>
      </c>
      <c r="J55">
        <v>40995</v>
      </c>
      <c r="K55" t="s">
        <v>443</v>
      </c>
      <c r="L55" t="s">
        <v>444</v>
      </c>
      <c r="M55" t="s">
        <v>279</v>
      </c>
      <c r="N55" t="s">
        <v>280</v>
      </c>
      <c r="O55">
        <v>39363</v>
      </c>
      <c r="P55">
        <v>41094</v>
      </c>
      <c r="Q55" t="s">
        <v>313</v>
      </c>
      <c r="R55" t="s">
        <v>404</v>
      </c>
      <c r="S55">
        <v>11.679</v>
      </c>
    </row>
    <row r="56" spans="1:20" x14ac:dyDescent="0.25">
      <c r="A56" s="1">
        <v>40938</v>
      </c>
      <c r="B56">
        <v>121349</v>
      </c>
      <c r="D56">
        <v>2</v>
      </c>
      <c r="E56">
        <v>1</v>
      </c>
      <c r="F56">
        <v>3</v>
      </c>
      <c r="G56" t="s">
        <v>64</v>
      </c>
      <c r="H56" t="s">
        <v>65</v>
      </c>
      <c r="I56">
        <v>39090</v>
      </c>
      <c r="J56">
        <v>40938</v>
      </c>
      <c r="K56" t="s">
        <v>429</v>
      </c>
      <c r="L56" t="s">
        <v>430</v>
      </c>
      <c r="M56" t="s">
        <v>207</v>
      </c>
      <c r="N56" t="s">
        <v>208</v>
      </c>
      <c r="O56">
        <v>40039</v>
      </c>
      <c r="P56">
        <v>40938</v>
      </c>
      <c r="Q56" t="s">
        <v>313</v>
      </c>
      <c r="R56" t="s">
        <v>404</v>
      </c>
      <c r="S56">
        <v>4.2830000000000004</v>
      </c>
    </row>
    <row r="57" spans="1:20" x14ac:dyDescent="0.25">
      <c r="A57" s="1">
        <v>40970</v>
      </c>
      <c r="B57">
        <v>124664</v>
      </c>
      <c r="D57">
        <v>3</v>
      </c>
      <c r="E57">
        <v>0</v>
      </c>
      <c r="F57">
        <v>3</v>
      </c>
      <c r="G57" t="s">
        <v>52</v>
      </c>
      <c r="H57" t="s">
        <v>53</v>
      </c>
      <c r="I57">
        <v>37692</v>
      </c>
      <c r="J57">
        <v>39537</v>
      </c>
      <c r="K57" t="s">
        <v>328</v>
      </c>
      <c r="L57" t="s">
        <v>329</v>
      </c>
      <c r="M57" t="s">
        <v>227</v>
      </c>
      <c r="N57" t="s">
        <v>228</v>
      </c>
      <c r="O57">
        <v>37818</v>
      </c>
      <c r="P57">
        <v>39267</v>
      </c>
      <c r="Q57" t="s">
        <v>376</v>
      </c>
      <c r="R57" t="s">
        <v>377</v>
      </c>
      <c r="S57">
        <v>3.65</v>
      </c>
    </row>
    <row r="58" spans="1:20" x14ac:dyDescent="0.25">
      <c r="A58" s="1">
        <v>40995</v>
      </c>
      <c r="B58">
        <v>124114</v>
      </c>
      <c r="D58">
        <v>1</v>
      </c>
      <c r="E58">
        <v>1</v>
      </c>
      <c r="F58">
        <v>2</v>
      </c>
      <c r="G58" t="s">
        <v>88</v>
      </c>
      <c r="H58" t="s">
        <v>89</v>
      </c>
      <c r="I58">
        <v>37189</v>
      </c>
      <c r="J58">
        <v>40995</v>
      </c>
      <c r="K58" t="s">
        <v>443</v>
      </c>
      <c r="L58" t="s">
        <v>444</v>
      </c>
      <c r="M58" t="s">
        <v>243</v>
      </c>
      <c r="N58" t="s">
        <v>244</v>
      </c>
      <c r="O58">
        <v>38267</v>
      </c>
      <c r="P58">
        <v>40062</v>
      </c>
      <c r="Q58" t="s">
        <v>317</v>
      </c>
      <c r="R58" t="s">
        <v>318</v>
      </c>
      <c r="S58">
        <v>8.5939999999999994</v>
      </c>
    </row>
    <row r="59" spans="1:20" x14ac:dyDescent="0.25">
      <c r="A59" s="1">
        <v>40956</v>
      </c>
      <c r="B59">
        <v>124481</v>
      </c>
      <c r="D59">
        <v>1</v>
      </c>
      <c r="E59">
        <v>0</v>
      </c>
      <c r="F59">
        <v>1</v>
      </c>
      <c r="G59" t="s">
        <v>42</v>
      </c>
      <c r="H59" t="s">
        <v>43</v>
      </c>
      <c r="I59">
        <v>38081</v>
      </c>
      <c r="J59">
        <v>40741</v>
      </c>
      <c r="K59" t="s">
        <v>315</v>
      </c>
      <c r="L59" t="s">
        <v>316</v>
      </c>
      <c r="M59" t="s">
        <v>217</v>
      </c>
      <c r="N59" t="s">
        <v>218</v>
      </c>
      <c r="O59">
        <v>39118</v>
      </c>
      <c r="P59">
        <v>40557</v>
      </c>
      <c r="Q59" t="s">
        <v>317</v>
      </c>
      <c r="R59" t="s">
        <v>318</v>
      </c>
      <c r="S59">
        <v>20.498999999999999</v>
      </c>
    </row>
    <row r="60" spans="1:20" x14ac:dyDescent="0.25">
      <c r="A60" s="1">
        <v>40966</v>
      </c>
      <c r="B60">
        <v>121992</v>
      </c>
      <c r="D60">
        <v>0</v>
      </c>
      <c r="E60">
        <v>1</v>
      </c>
      <c r="F60">
        <v>1</v>
      </c>
      <c r="G60" t="s">
        <v>78</v>
      </c>
      <c r="H60" t="s">
        <v>79</v>
      </c>
      <c r="I60">
        <v>38429</v>
      </c>
      <c r="J60">
        <v>39669</v>
      </c>
      <c r="K60" t="s">
        <v>323</v>
      </c>
      <c r="L60" t="s">
        <v>324</v>
      </c>
      <c r="M60" t="s">
        <v>225</v>
      </c>
      <c r="N60" t="s">
        <v>226</v>
      </c>
      <c r="O60">
        <v>38828</v>
      </c>
      <c r="P60">
        <v>40310</v>
      </c>
      <c r="Q60" t="s">
        <v>394</v>
      </c>
      <c r="R60" t="s">
        <v>395</v>
      </c>
      <c r="S60">
        <v>5.0279999999999996</v>
      </c>
      <c r="T60" s="4">
        <v>5.1460769230769241</v>
      </c>
    </row>
    <row r="61" spans="1:20" x14ac:dyDescent="0.25">
      <c r="F61">
        <v>396</v>
      </c>
    </row>
    <row r="62" spans="1:20" x14ac:dyDescent="0.25">
      <c r="A62" s="1" t="s">
        <v>513</v>
      </c>
      <c r="D62">
        <v>6</v>
      </c>
      <c r="E62">
        <v>8</v>
      </c>
      <c r="F62">
        <v>14</v>
      </c>
    </row>
    <row r="63" spans="1:20" x14ac:dyDescent="0.25">
      <c r="A63" s="3" t="s">
        <v>514</v>
      </c>
      <c r="B63" s="4"/>
      <c r="C63" s="4"/>
      <c r="D63" s="4">
        <v>192</v>
      </c>
      <c r="E63" s="4">
        <v>190</v>
      </c>
      <c r="F63" s="4">
        <v>382</v>
      </c>
    </row>
    <row r="64" spans="1:20" x14ac:dyDescent="0.25">
      <c r="A64" s="1" t="s">
        <v>515</v>
      </c>
      <c r="F64">
        <v>52</v>
      </c>
    </row>
    <row r="65" spans="1:6" x14ac:dyDescent="0.25">
      <c r="A65" s="1" t="s">
        <v>516</v>
      </c>
      <c r="F65">
        <v>7</v>
      </c>
    </row>
  </sheetData>
  <sheetProtection password="CC10" sheet="1" objects="1" scenarios="1"/>
  <sortState ref="Y9:Y60">
    <sortCondition ref="Y9:Y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E8" sqref="E8"/>
    </sheetView>
  </sheetViews>
  <sheetFormatPr baseColWidth="10" defaultColWidth="9.140625" defaultRowHeight="15.75" x14ac:dyDescent="0.25"/>
  <cols>
    <col min="1" max="1" width="6.85546875" style="16" bestFit="1" customWidth="1"/>
    <col min="2" max="2" width="21.140625" style="16" bestFit="1" customWidth="1"/>
    <col min="3" max="3" width="36.7109375" style="16" bestFit="1" customWidth="1"/>
    <col min="4" max="16384" width="9.140625" style="16"/>
  </cols>
  <sheetData>
    <row r="1" spans="1:3" s="25" customFormat="1" x14ac:dyDescent="0.25">
      <c r="A1" s="25" t="s">
        <v>3</v>
      </c>
      <c r="B1" s="25" t="s">
        <v>126</v>
      </c>
      <c r="C1" s="25" t="s">
        <v>127</v>
      </c>
    </row>
    <row r="2" spans="1:3" x14ac:dyDescent="0.25">
      <c r="A2" s="16">
        <v>44</v>
      </c>
      <c r="B2" s="16" t="s">
        <v>342</v>
      </c>
      <c r="C2" s="16" t="s">
        <v>343</v>
      </c>
    </row>
    <row r="3" spans="1:3" x14ac:dyDescent="0.25">
      <c r="A3" s="16">
        <v>36</v>
      </c>
      <c r="B3" s="16" t="s">
        <v>415</v>
      </c>
      <c r="C3" s="16" t="s">
        <v>416</v>
      </c>
    </row>
    <row r="4" spans="1:3" x14ac:dyDescent="0.25">
      <c r="A4" s="16">
        <v>36</v>
      </c>
      <c r="B4" s="16" t="s">
        <v>313</v>
      </c>
      <c r="C4" s="16" t="s">
        <v>404</v>
      </c>
    </row>
    <row r="5" spans="1:3" x14ac:dyDescent="0.25">
      <c r="A5" s="16">
        <v>33</v>
      </c>
      <c r="B5" s="16" t="s">
        <v>326</v>
      </c>
      <c r="C5" s="16" t="s">
        <v>327</v>
      </c>
    </row>
    <row r="6" spans="1:3" x14ac:dyDescent="0.25">
      <c r="A6" s="16">
        <v>29</v>
      </c>
      <c r="B6" s="16" t="s">
        <v>52</v>
      </c>
      <c r="C6" s="16" t="s">
        <v>325</v>
      </c>
    </row>
    <row r="7" spans="1:3" x14ac:dyDescent="0.25">
      <c r="A7" s="16">
        <v>24</v>
      </c>
      <c r="B7" s="16" t="s">
        <v>317</v>
      </c>
      <c r="C7" s="16" t="s">
        <v>318</v>
      </c>
    </row>
    <row r="8" spans="1:3" x14ac:dyDescent="0.25">
      <c r="A8" s="16">
        <v>20</v>
      </c>
      <c r="B8" s="16" t="s">
        <v>451</v>
      </c>
      <c r="C8" s="16" t="s">
        <v>452</v>
      </c>
    </row>
    <row r="9" spans="1:3" x14ac:dyDescent="0.25">
      <c r="A9" s="16">
        <v>18</v>
      </c>
      <c r="B9" s="16" t="s">
        <v>328</v>
      </c>
      <c r="C9" s="16" t="s">
        <v>329</v>
      </c>
    </row>
    <row r="10" spans="1:3" x14ac:dyDescent="0.25">
      <c r="A10" s="16">
        <v>17</v>
      </c>
      <c r="B10" s="16" t="s">
        <v>437</v>
      </c>
      <c r="C10" s="16" t="s">
        <v>438</v>
      </c>
    </row>
    <row r="11" spans="1:3" x14ac:dyDescent="0.25">
      <c r="A11" s="16">
        <v>12</v>
      </c>
      <c r="B11" s="16" t="s">
        <v>6</v>
      </c>
      <c r="C11" s="16" t="s">
        <v>7</v>
      </c>
    </row>
    <row r="12" spans="1:3" x14ac:dyDescent="0.25">
      <c r="A12" s="16">
        <v>11</v>
      </c>
      <c r="B12" s="16" t="s">
        <v>433</v>
      </c>
      <c r="C12" s="16" t="s">
        <v>434</v>
      </c>
    </row>
    <row r="13" spans="1:3" x14ac:dyDescent="0.25">
      <c r="A13" s="16">
        <v>10</v>
      </c>
      <c r="B13" s="16" t="s">
        <v>392</v>
      </c>
      <c r="C13" s="16" t="s">
        <v>393</v>
      </c>
    </row>
    <row r="14" spans="1:3" x14ac:dyDescent="0.25">
      <c r="A14" s="16">
        <v>10</v>
      </c>
      <c r="B14" s="16" t="s">
        <v>429</v>
      </c>
      <c r="C14" s="16" t="s">
        <v>430</v>
      </c>
    </row>
    <row r="15" spans="1:3" x14ac:dyDescent="0.25">
      <c r="A15" s="16">
        <v>10</v>
      </c>
      <c r="B15" s="16" t="s">
        <v>330</v>
      </c>
      <c r="C15" s="16" t="s">
        <v>331</v>
      </c>
    </row>
    <row r="16" spans="1:3" x14ac:dyDescent="0.25">
      <c r="A16" s="16">
        <v>9</v>
      </c>
      <c r="B16" s="16" t="s">
        <v>332</v>
      </c>
      <c r="C16" s="16" t="s">
        <v>316</v>
      </c>
    </row>
    <row r="17" spans="1:3" x14ac:dyDescent="0.25">
      <c r="A17" s="16">
        <v>9</v>
      </c>
      <c r="B17" s="16" t="s">
        <v>348</v>
      </c>
      <c r="C17" s="16" t="s">
        <v>349</v>
      </c>
    </row>
    <row r="18" spans="1:3" x14ac:dyDescent="0.25">
      <c r="A18" s="16">
        <v>9</v>
      </c>
      <c r="B18" s="16" t="s">
        <v>447</v>
      </c>
      <c r="C18" s="16" t="s">
        <v>448</v>
      </c>
    </row>
    <row r="19" spans="1:3" x14ac:dyDescent="0.25">
      <c r="A19" s="16">
        <v>8</v>
      </c>
      <c r="B19" s="16" t="s">
        <v>333</v>
      </c>
      <c r="C19" s="16" t="s">
        <v>334</v>
      </c>
    </row>
    <row r="20" spans="1:3" x14ac:dyDescent="0.25">
      <c r="A20" s="16">
        <v>7</v>
      </c>
      <c r="B20" s="16" t="s">
        <v>338</v>
      </c>
      <c r="C20" s="16" t="s">
        <v>339</v>
      </c>
    </row>
    <row r="21" spans="1:3" x14ac:dyDescent="0.25">
      <c r="A21" s="16">
        <v>7</v>
      </c>
      <c r="B21" s="16" t="s">
        <v>323</v>
      </c>
      <c r="C21" s="16" t="s">
        <v>324</v>
      </c>
    </row>
    <row r="22" spans="1:3" x14ac:dyDescent="0.25">
      <c r="A22" s="16">
        <v>6</v>
      </c>
      <c r="B22" s="16" t="s">
        <v>78</v>
      </c>
      <c r="C22" s="16" t="s">
        <v>79</v>
      </c>
    </row>
    <row r="23" spans="1:3" x14ac:dyDescent="0.25">
      <c r="A23" s="16">
        <v>6</v>
      </c>
      <c r="B23" s="16" t="s">
        <v>336</v>
      </c>
      <c r="C23" s="16" t="s">
        <v>337</v>
      </c>
    </row>
    <row r="24" spans="1:3" x14ac:dyDescent="0.25">
      <c r="A24" s="16">
        <v>6</v>
      </c>
      <c r="B24" s="16" t="s">
        <v>443</v>
      </c>
      <c r="C24" s="16" t="s">
        <v>444</v>
      </c>
    </row>
    <row r="25" spans="1:3" x14ac:dyDescent="0.25">
      <c r="A25" s="16">
        <v>5</v>
      </c>
      <c r="B25" s="16" t="s">
        <v>351</v>
      </c>
      <c r="C25" s="16" t="s">
        <v>352</v>
      </c>
    </row>
    <row r="26" spans="1:3" x14ac:dyDescent="0.25">
      <c r="A26" s="16">
        <v>5</v>
      </c>
      <c r="B26" s="16" t="s">
        <v>386</v>
      </c>
      <c r="C26" s="16" t="s">
        <v>427</v>
      </c>
    </row>
    <row r="27" spans="1:3" x14ac:dyDescent="0.25">
      <c r="A27" s="16">
        <v>5</v>
      </c>
      <c r="B27" s="16" t="s">
        <v>355</v>
      </c>
      <c r="C27" s="16" t="s">
        <v>356</v>
      </c>
    </row>
    <row r="28" spans="1:3" x14ac:dyDescent="0.25">
      <c r="A28" s="16">
        <v>2</v>
      </c>
      <c r="B28" s="16" t="s">
        <v>457</v>
      </c>
      <c r="C28" s="16" t="s">
        <v>458</v>
      </c>
    </row>
    <row r="29" spans="1:3" x14ac:dyDescent="0.25">
      <c r="A29" s="16">
        <v>1</v>
      </c>
      <c r="B29" s="16" t="s">
        <v>502</v>
      </c>
      <c r="C29" s="16" t="s">
        <v>501</v>
      </c>
    </row>
    <row r="30" spans="1:3" x14ac:dyDescent="0.25">
      <c r="A30" s="16">
        <v>1</v>
      </c>
      <c r="B30" s="16" t="s">
        <v>504</v>
      </c>
      <c r="C30" s="16" t="s">
        <v>503</v>
      </c>
    </row>
  </sheetData>
  <sheetProtection password="CC10" sheet="1" objects="1" scenarios="1"/>
  <sortState ref="A2:C60">
    <sortCondition descending="1" ref="A2:A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selection activeCell="E38" sqref="E38"/>
    </sheetView>
  </sheetViews>
  <sheetFormatPr baseColWidth="10" defaultColWidth="9.140625" defaultRowHeight="15" x14ac:dyDescent="0.25"/>
  <cols>
    <col min="1" max="1" width="6.28515625" bestFit="1" customWidth="1"/>
    <col min="2" max="2" width="17.28515625" bestFit="1" customWidth="1"/>
    <col min="3" max="3" width="26.85546875" customWidth="1"/>
  </cols>
  <sheetData>
    <row r="1" spans="1:3" s="2" customFormat="1" x14ac:dyDescent="0.25">
      <c r="A1" s="2" t="s">
        <v>3</v>
      </c>
      <c r="B1" s="2" t="s">
        <v>132</v>
      </c>
      <c r="C1" s="2" t="s">
        <v>133</v>
      </c>
    </row>
    <row r="2" spans="1:3" x14ac:dyDescent="0.25">
      <c r="A2">
        <v>36</v>
      </c>
      <c r="B2" t="s">
        <v>415</v>
      </c>
      <c r="C2" t="s">
        <v>416</v>
      </c>
    </row>
    <row r="3" spans="1:3" x14ac:dyDescent="0.25">
      <c r="A3">
        <v>35</v>
      </c>
      <c r="B3" t="s">
        <v>386</v>
      </c>
      <c r="C3" t="s">
        <v>427</v>
      </c>
    </row>
    <row r="4" spans="1:3" x14ac:dyDescent="0.25">
      <c r="A4">
        <v>23</v>
      </c>
      <c r="B4" t="s">
        <v>392</v>
      </c>
      <c r="C4" t="s">
        <v>393</v>
      </c>
    </row>
    <row r="5" spans="1:3" x14ac:dyDescent="0.25">
      <c r="A5">
        <v>20</v>
      </c>
      <c r="B5" t="s">
        <v>317</v>
      </c>
      <c r="C5" t="s">
        <v>318</v>
      </c>
    </row>
    <row r="6" spans="1:3" x14ac:dyDescent="0.25">
      <c r="A6">
        <v>20</v>
      </c>
      <c r="B6" t="s">
        <v>313</v>
      </c>
      <c r="C6" t="s">
        <v>404</v>
      </c>
    </row>
    <row r="7" spans="1:3" x14ac:dyDescent="0.25">
      <c r="A7">
        <v>17</v>
      </c>
      <c r="B7" t="s">
        <v>315</v>
      </c>
      <c r="C7" t="s">
        <v>428</v>
      </c>
    </row>
    <row r="8" spans="1:3" x14ac:dyDescent="0.25">
      <c r="A8">
        <v>17</v>
      </c>
      <c r="B8" t="s">
        <v>396</v>
      </c>
      <c r="C8" t="s">
        <v>397</v>
      </c>
    </row>
    <row r="9" spans="1:3" x14ac:dyDescent="0.25">
      <c r="A9">
        <v>15</v>
      </c>
      <c r="B9" t="s">
        <v>433</v>
      </c>
      <c r="C9" t="s">
        <v>434</v>
      </c>
    </row>
    <row r="10" spans="1:3" x14ac:dyDescent="0.25">
      <c r="A10">
        <v>15</v>
      </c>
      <c r="B10" t="s">
        <v>371</v>
      </c>
      <c r="C10" t="s">
        <v>343</v>
      </c>
    </row>
    <row r="11" spans="1:3" x14ac:dyDescent="0.25">
      <c r="A11">
        <v>14</v>
      </c>
      <c r="B11" t="s">
        <v>429</v>
      </c>
      <c r="C11" t="s">
        <v>430</v>
      </c>
    </row>
    <row r="12" spans="1:3" x14ac:dyDescent="0.25">
      <c r="A12">
        <v>12</v>
      </c>
      <c r="B12" t="s">
        <v>439</v>
      </c>
      <c r="C12" t="s">
        <v>440</v>
      </c>
    </row>
    <row r="13" spans="1:3" x14ac:dyDescent="0.25">
      <c r="A13">
        <v>11</v>
      </c>
      <c r="B13" t="s">
        <v>445</v>
      </c>
      <c r="C13" t="s">
        <v>446</v>
      </c>
    </row>
    <row r="14" spans="1:3" x14ac:dyDescent="0.25">
      <c r="A14">
        <v>10</v>
      </c>
      <c r="B14" t="s">
        <v>388</v>
      </c>
      <c r="C14" t="s">
        <v>389</v>
      </c>
    </row>
    <row r="15" spans="1:3" x14ac:dyDescent="0.25">
      <c r="A15">
        <v>10</v>
      </c>
      <c r="B15" t="s">
        <v>453</v>
      </c>
      <c r="C15" t="s">
        <v>454</v>
      </c>
    </row>
    <row r="16" spans="1:3" x14ac:dyDescent="0.25">
      <c r="A16">
        <v>10</v>
      </c>
      <c r="B16" t="s">
        <v>326</v>
      </c>
      <c r="C16" t="s">
        <v>327</v>
      </c>
    </row>
    <row r="17" spans="1:3" x14ac:dyDescent="0.25">
      <c r="A17">
        <v>10</v>
      </c>
      <c r="B17" t="s">
        <v>461</v>
      </c>
      <c r="C17" t="s">
        <v>462</v>
      </c>
    </row>
    <row r="18" spans="1:3" x14ac:dyDescent="0.25">
      <c r="A18">
        <v>9</v>
      </c>
      <c r="B18" t="s">
        <v>435</v>
      </c>
      <c r="C18" t="s">
        <v>436</v>
      </c>
    </row>
    <row r="19" spans="1:3" x14ac:dyDescent="0.25">
      <c r="A19">
        <v>8</v>
      </c>
      <c r="B19" t="s">
        <v>431</v>
      </c>
      <c r="C19" t="s">
        <v>432</v>
      </c>
    </row>
    <row r="20" spans="1:3" x14ac:dyDescent="0.25">
      <c r="A20">
        <v>8</v>
      </c>
      <c r="B20" t="s">
        <v>382</v>
      </c>
      <c r="C20" t="s">
        <v>383</v>
      </c>
    </row>
    <row r="21" spans="1:3" x14ac:dyDescent="0.25">
      <c r="A21">
        <v>8</v>
      </c>
      <c r="B21" t="s">
        <v>328</v>
      </c>
      <c r="C21" t="s">
        <v>329</v>
      </c>
    </row>
    <row r="22" spans="1:3" x14ac:dyDescent="0.25">
      <c r="A22">
        <v>8</v>
      </c>
      <c r="B22" t="s">
        <v>362</v>
      </c>
      <c r="C22" t="s">
        <v>363</v>
      </c>
    </row>
    <row r="23" spans="1:3" x14ac:dyDescent="0.25">
      <c r="A23">
        <v>8</v>
      </c>
      <c r="B23" t="s">
        <v>367</v>
      </c>
      <c r="C23" t="s">
        <v>368</v>
      </c>
    </row>
    <row r="24" spans="1:3" x14ac:dyDescent="0.25">
      <c r="A24">
        <v>8</v>
      </c>
      <c r="B24" t="s">
        <v>413</v>
      </c>
      <c r="C24" t="s">
        <v>414</v>
      </c>
    </row>
    <row r="25" spans="1:3" x14ac:dyDescent="0.25">
      <c r="A25">
        <v>7</v>
      </c>
      <c r="B25" t="s">
        <v>380</v>
      </c>
      <c r="C25" t="s">
        <v>381</v>
      </c>
    </row>
    <row r="26" spans="1:3" x14ac:dyDescent="0.25">
      <c r="A26">
        <v>7</v>
      </c>
      <c r="B26" t="s">
        <v>463</v>
      </c>
      <c r="C26" t="s">
        <v>464</v>
      </c>
    </row>
    <row r="27" spans="1:3" x14ac:dyDescent="0.25">
      <c r="A27">
        <v>6</v>
      </c>
      <c r="B27" t="s">
        <v>46</v>
      </c>
      <c r="C27" t="s">
        <v>369</v>
      </c>
    </row>
    <row r="28" spans="1:3" x14ac:dyDescent="0.25">
      <c r="A28">
        <v>6</v>
      </c>
      <c r="B28" t="s">
        <v>451</v>
      </c>
      <c r="C28" t="s">
        <v>452</v>
      </c>
    </row>
    <row r="29" spans="1:3" x14ac:dyDescent="0.25">
      <c r="A29">
        <v>6</v>
      </c>
      <c r="B29" t="s">
        <v>459</v>
      </c>
      <c r="C29" t="s">
        <v>460</v>
      </c>
    </row>
    <row r="30" spans="1:3" x14ac:dyDescent="0.25">
      <c r="A30">
        <v>5</v>
      </c>
      <c r="B30" t="s">
        <v>465</v>
      </c>
      <c r="C30" t="s">
        <v>466</v>
      </c>
    </row>
    <row r="31" spans="1:3" x14ac:dyDescent="0.25">
      <c r="A31">
        <v>5</v>
      </c>
      <c r="B31" t="s">
        <v>467</v>
      </c>
      <c r="C31" t="s">
        <v>468</v>
      </c>
    </row>
    <row r="32" spans="1:3" x14ac:dyDescent="0.25">
      <c r="A32">
        <v>5</v>
      </c>
      <c r="B32" t="s">
        <v>449</v>
      </c>
      <c r="C32" t="s">
        <v>450</v>
      </c>
    </row>
    <row r="33" spans="1:3" x14ac:dyDescent="0.25">
      <c r="A33">
        <v>5</v>
      </c>
      <c r="B33" t="s">
        <v>398</v>
      </c>
      <c r="C33" t="s">
        <v>399</v>
      </c>
    </row>
    <row r="34" spans="1:3" x14ac:dyDescent="0.25">
      <c r="A34">
        <v>3</v>
      </c>
      <c r="B34" t="s">
        <v>376</v>
      </c>
      <c r="C34" t="s">
        <v>377</v>
      </c>
    </row>
    <row r="35" spans="1:3" x14ac:dyDescent="0.25">
      <c r="A35">
        <v>3</v>
      </c>
      <c r="B35" t="s">
        <v>14</v>
      </c>
      <c r="C35" t="s">
        <v>15</v>
      </c>
    </row>
    <row r="36" spans="1:3" x14ac:dyDescent="0.25">
      <c r="A36">
        <v>2</v>
      </c>
      <c r="B36" t="s">
        <v>489</v>
      </c>
      <c r="C36" t="s">
        <v>488</v>
      </c>
    </row>
    <row r="37" spans="1:3" x14ac:dyDescent="0.25">
      <c r="A37">
        <v>1</v>
      </c>
      <c r="B37" t="s">
        <v>487</v>
      </c>
      <c r="C37" t="s">
        <v>486</v>
      </c>
    </row>
    <row r="38" spans="1:3" x14ac:dyDescent="0.25">
      <c r="A38">
        <v>1</v>
      </c>
      <c r="B38" t="s">
        <v>441</v>
      </c>
      <c r="C38" t="s">
        <v>442</v>
      </c>
    </row>
    <row r="39" spans="1:3" x14ac:dyDescent="0.25">
      <c r="A39">
        <v>1</v>
      </c>
      <c r="B39" t="s">
        <v>455</v>
      </c>
      <c r="C39" t="s">
        <v>456</v>
      </c>
    </row>
    <row r="40" spans="1:3" x14ac:dyDescent="0.25">
      <c r="A40">
        <v>1</v>
      </c>
      <c r="B40" t="s">
        <v>394</v>
      </c>
      <c r="C40" t="s">
        <v>395</v>
      </c>
    </row>
  </sheetData>
  <sheetProtection password="CC10" sheet="1" objects="1" scenarios="1"/>
  <sortState ref="A2:C60">
    <sortCondition descending="1" ref="A2:A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Registrert i 2012</vt:lpstr>
      <vt:lpstr>Antall i avl 2012</vt:lpstr>
      <vt:lpstr>Hanner&amp;Tisper</vt:lpstr>
      <vt:lpstr>FarFar 2012</vt:lpstr>
      <vt:lpstr>MorFar 2012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Silje Rudland</dc:creator>
  <cp:lastModifiedBy>Bondø, Tor-Hartvig</cp:lastModifiedBy>
  <dcterms:created xsi:type="dcterms:W3CDTF">2013-05-03T08:14:21Z</dcterms:created>
  <dcterms:modified xsi:type="dcterms:W3CDTF">2014-11-26T08:50:27Z</dcterms:modified>
</cp:coreProperties>
</file>