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gdis\Documents\NISK SENTRALT\RS 2021\"/>
    </mc:Choice>
  </mc:AlternateContent>
  <xr:revisionPtr revIDLastSave="0" documentId="13_ncr:1_{4B79FCAE-C9A3-41FF-9635-FAB1AA23545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Budsjett 2021" sheetId="3" r:id="rId1"/>
    <sheet name="Budsjett 2020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4" i="3" l="1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3" i="3"/>
  <c r="E32" i="3"/>
  <c r="E35" i="3" s="1"/>
  <c r="E27" i="3"/>
  <c r="E26" i="3"/>
  <c r="E25" i="3"/>
  <c r="C19" i="3"/>
  <c r="E18" i="3"/>
  <c r="E17" i="3"/>
  <c r="E16" i="3"/>
  <c r="E15" i="3"/>
  <c r="E14" i="3"/>
  <c r="E9" i="3"/>
  <c r="E8" i="3"/>
  <c r="E7" i="3"/>
  <c r="E5" i="3"/>
  <c r="E54" i="2"/>
  <c r="E52" i="2"/>
  <c r="E29" i="3" l="1"/>
  <c r="E11" i="3"/>
  <c r="E20" i="3"/>
  <c r="E56" i="3"/>
  <c r="E33" i="2"/>
  <c r="E32" i="2"/>
  <c r="E58" i="3" l="1"/>
  <c r="E22" i="3"/>
  <c r="C19" i="2"/>
  <c r="E55" i="2"/>
  <c r="E46" i="2"/>
  <c r="E47" i="2"/>
  <c r="E48" i="2"/>
  <c r="E40" i="2"/>
  <c r="E41" i="2"/>
  <c r="E42" i="2"/>
  <c r="E43" i="2"/>
  <c r="E44" i="2"/>
  <c r="E45" i="2"/>
  <c r="E49" i="2"/>
  <c r="E50" i="2"/>
  <c r="E51" i="2"/>
  <c r="E53" i="2"/>
  <c r="E39" i="2"/>
  <c r="E34" i="2"/>
  <c r="E36" i="2" s="1"/>
  <c r="E26" i="2"/>
  <c r="E27" i="2"/>
  <c r="E25" i="2"/>
  <c r="E15" i="2"/>
  <c r="E16" i="2"/>
  <c r="E17" i="2"/>
  <c r="E18" i="2"/>
  <c r="E14" i="2"/>
  <c r="E6" i="2"/>
  <c r="E7" i="2"/>
  <c r="E8" i="2"/>
  <c r="E9" i="2"/>
  <c r="E5" i="2"/>
  <c r="E60" i="3" l="1"/>
  <c r="E29" i="2"/>
  <c r="E57" i="2"/>
  <c r="E59" i="2" s="1"/>
  <c r="E20" i="2"/>
  <c r="E11" i="2"/>
  <c r="E22" i="2" l="1"/>
  <c r="E61" i="2" s="1"/>
</calcChain>
</file>

<file path=xl/sharedStrings.xml><?xml version="1.0" encoding="utf-8"?>
<sst xmlns="http://schemas.openxmlformats.org/spreadsheetml/2006/main" count="99" uniqueCount="59">
  <si>
    <t>Salgsinntekter profileringsartikler</t>
  </si>
  <si>
    <t>Inntekter sponsor</t>
  </si>
  <si>
    <t>Salgsinntekter total</t>
  </si>
  <si>
    <t>Uten Fuglehund</t>
  </si>
  <si>
    <t xml:space="preserve">Salgsinntekter </t>
  </si>
  <si>
    <t>Medlemsinntekter</t>
  </si>
  <si>
    <t>Husstandsmedlemmer</t>
  </si>
  <si>
    <t>Kalendersalg</t>
  </si>
  <si>
    <t>Medlemsinntekter totalt</t>
  </si>
  <si>
    <t>Sum Driftsinntekter</t>
  </si>
  <si>
    <t>Innkjøp varer for salg/premier</t>
  </si>
  <si>
    <t>Tidskriftet Fuglehunden</t>
  </si>
  <si>
    <t>Varekostnader</t>
  </si>
  <si>
    <t>Varekostnad totalt</t>
  </si>
  <si>
    <t>Lønnskostnader</t>
  </si>
  <si>
    <t>antall</t>
  </si>
  <si>
    <t>pris</t>
  </si>
  <si>
    <t>sum</t>
  </si>
  <si>
    <t>Kontormateriell</t>
  </si>
  <si>
    <t>Telekomm/datakomm telefon og mobil</t>
  </si>
  <si>
    <t>Porto</t>
  </si>
  <si>
    <t>Annonse og reklamekostnad</t>
  </si>
  <si>
    <t>Gaver, blomster etc</t>
  </si>
  <si>
    <t>Forsikringspremie</t>
  </si>
  <si>
    <t>Møte, Kurs, Mesterskapdeltakelse</t>
  </si>
  <si>
    <t>Annen kostnad</t>
  </si>
  <si>
    <t>Beholdnings endring premier forbruk</t>
  </si>
  <si>
    <t xml:space="preserve">Lønn, ferielønn og arbeidgiveravgift </t>
  </si>
  <si>
    <t>Honorar tjenester hundedatabase</t>
  </si>
  <si>
    <t>Regnskapskostnader, vedlikehold prog vare</t>
  </si>
  <si>
    <t>Representantskapet</t>
  </si>
  <si>
    <t>Driftskostnader</t>
  </si>
  <si>
    <t>Driftskostnader totalt</t>
  </si>
  <si>
    <t>Lønnskostnader totalt</t>
  </si>
  <si>
    <t>Sum kostnader</t>
  </si>
  <si>
    <t>Kontigenter og samarbeidsavgifter FKF</t>
  </si>
  <si>
    <t>Valpeliste parringsavgift</t>
  </si>
  <si>
    <t>Støtte aktivitet i avd og distrikt</t>
  </si>
  <si>
    <t>Bank gebyrer inkl. Vipps</t>
  </si>
  <si>
    <t>FH redaktør</t>
  </si>
  <si>
    <t>Regnskapsfører</t>
  </si>
  <si>
    <t>NORSK IRSKSETTERKLUBB BUDSJETT 2020</t>
  </si>
  <si>
    <t>Styremøter /konferanser/kurs</t>
  </si>
  <si>
    <t>Jaktprøver</t>
  </si>
  <si>
    <t>Advokatkostnader</t>
  </si>
  <si>
    <t>Budsjettert resultat 2020</t>
  </si>
  <si>
    <t>Utstillinger/jaktprøver</t>
  </si>
  <si>
    <t>Andre inntekter momskompensasjon</t>
  </si>
  <si>
    <t>Klubbmedlem pr år</t>
  </si>
  <si>
    <t>Klubbmedlem halvår</t>
  </si>
  <si>
    <t>Oppdatering av hjemmesiden</t>
  </si>
  <si>
    <t>Regnskapsfører,ferielønn, skatt</t>
  </si>
  <si>
    <t>Sekretær, ferielønn, skatt, og AGA</t>
  </si>
  <si>
    <t>FH redaktør, honorar+leie av pc</t>
  </si>
  <si>
    <t>Kurs, Helseundersøkelse, NM lag deltakelse</t>
  </si>
  <si>
    <t>Budsjettert resultat 2021</t>
  </si>
  <si>
    <t>NORSK IRSKSETTERKLUBB BUDSJETT 2021</t>
  </si>
  <si>
    <t>Tjenester hundedatabase</t>
  </si>
  <si>
    <t>Gaver, blomster v/mesterskap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</si>
</sst>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0" xfId="0" applyAlignment="1">
      <alignment horizontal="left"/>
    </xf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horizontal="left"/>
    </xf>
    <xf numFmtId="0" fontId="2" fillId="0" borderId="1" xfId="0" applyFont="1" applyBorder="1"/>
    <xf numFmtId="43" fontId="0" fillId="0" borderId="0" xfId="0" applyNumberFormat="1"/>
    <xf numFmtId="43" fontId="0" fillId="0" borderId="1" xfId="0" applyNumberFormat="1" applyBorder="1"/>
    <xf numFmtId="43" fontId="3" fillId="0" borderId="1" xfId="0" applyNumberFormat="1" applyFont="1" applyBorder="1"/>
    <xf numFmtId="43" fontId="4" fillId="0" borderId="1" xfId="0" applyNumberFormat="1" applyFont="1" applyBorder="1"/>
    <xf numFmtId="0" fontId="2" fillId="0" borderId="0" xfId="0" applyFont="1"/>
    <xf numFmtId="43" fontId="4" fillId="0" borderId="0" xfId="0" applyNumberFormat="1" applyFont="1"/>
    <xf numFmtId="0" fontId="0" fillId="0" borderId="2" xfId="0" applyBorder="1"/>
    <xf numFmtId="43" fontId="4" fillId="0" borderId="2" xfId="0" applyNumberFormat="1" applyFont="1" applyBorder="1"/>
    <xf numFmtId="0" fontId="5" fillId="0" borderId="0" xfId="0" applyFont="1"/>
    <xf numFmtId="0" fontId="0" fillId="0" borderId="0" xfId="0"/>
    <xf numFmtId="0" fontId="0" fillId="0" borderId="0" xfId="0" applyFill="1"/>
    <xf numFmtId="0" fontId="0" fillId="0" borderId="0" xfId="0"/>
    <xf numFmtId="0" fontId="6" fillId="0" borderId="0" xfId="0" applyFont="1"/>
    <xf numFmtId="0" fontId="0" fillId="0" borderId="0" xfId="0"/>
    <xf numFmtId="43" fontId="0" fillId="0" borderId="0" xfId="0" applyNumberFormat="1" applyFill="1"/>
    <xf numFmtId="0" fontId="1" fillId="0" borderId="1" xfId="0" applyFont="1" applyFill="1" applyBorder="1"/>
    <xf numFmtId="0" fontId="0" fillId="0" borderId="1" xfId="0" applyFill="1" applyBorder="1"/>
    <xf numFmtId="43" fontId="0" fillId="0" borderId="1" xfId="0" applyNumberFormat="1" applyFill="1" applyBorder="1"/>
    <xf numFmtId="43" fontId="3" fillId="0" borderId="1" xfId="0" applyNumberFormat="1" applyFont="1" applyFill="1" applyBorder="1"/>
    <xf numFmtId="0" fontId="1" fillId="0" borderId="0" xfId="0" applyFont="1" applyFill="1"/>
    <xf numFmtId="43" fontId="4" fillId="0" borderId="1" xfId="0" applyNumberFormat="1" applyFont="1" applyFill="1" applyBorder="1"/>
    <xf numFmtId="0" fontId="2" fillId="0" borderId="1" xfId="0" applyFont="1" applyFill="1" applyBorder="1"/>
    <xf numFmtId="0" fontId="2" fillId="0" borderId="0" xfId="0" applyFont="1" applyFill="1"/>
    <xf numFmtId="43" fontId="4" fillId="0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71"/>
  <sheetViews>
    <sheetView tabSelected="1" workbookViewId="0">
      <selection activeCell="E60" sqref="E60"/>
    </sheetView>
  </sheetViews>
  <sheetFormatPr baseColWidth="10" defaultRowHeight="15" x14ac:dyDescent="0.25"/>
  <cols>
    <col min="1" max="1" width="11.42578125" style="18"/>
    <col min="2" max="2" width="40.5703125" style="18" customWidth="1"/>
    <col min="3" max="3" width="11.42578125" style="18"/>
    <col min="4" max="4" width="11.5703125" style="18" bestFit="1" customWidth="1"/>
    <col min="5" max="5" width="14.140625" style="18" bestFit="1" customWidth="1"/>
    <col min="6" max="16384" width="11.42578125" style="18"/>
  </cols>
  <sheetData>
    <row r="1" spans="1:5" ht="21" x14ac:dyDescent="0.35">
      <c r="A1" s="19" t="s">
        <v>56</v>
      </c>
      <c r="B1" s="20"/>
      <c r="C1" s="20"/>
      <c r="D1" s="20"/>
      <c r="E1" s="20"/>
    </row>
    <row r="2" spans="1:5" ht="21" x14ac:dyDescent="0.35">
      <c r="A2" s="15"/>
    </row>
    <row r="3" spans="1:5" ht="21" x14ac:dyDescent="0.35">
      <c r="A3" s="15"/>
    </row>
    <row r="4" spans="1:5" x14ac:dyDescent="0.25">
      <c r="A4" s="3" t="s">
        <v>4</v>
      </c>
      <c r="C4" s="3" t="s">
        <v>15</v>
      </c>
      <c r="D4" s="3" t="s">
        <v>16</v>
      </c>
      <c r="E4" s="3" t="s">
        <v>17</v>
      </c>
    </row>
    <row r="5" spans="1:5" x14ac:dyDescent="0.25">
      <c r="A5" s="2"/>
      <c r="B5" s="17" t="s">
        <v>0</v>
      </c>
      <c r="C5" s="17">
        <v>1</v>
      </c>
      <c r="D5" s="21">
        <v>10000</v>
      </c>
      <c r="E5" s="21">
        <f t="shared" ref="E5:E9" si="0">C5*D5</f>
        <v>10000</v>
      </c>
    </row>
    <row r="6" spans="1:5" x14ac:dyDescent="0.25">
      <c r="A6" s="2"/>
      <c r="B6" s="17" t="s">
        <v>46</v>
      </c>
      <c r="C6" s="17">
        <v>1</v>
      </c>
      <c r="D6" s="21">
        <v>0</v>
      </c>
      <c r="E6" s="21">
        <v>0</v>
      </c>
    </row>
    <row r="7" spans="1:5" x14ac:dyDescent="0.25">
      <c r="A7" s="2"/>
      <c r="B7" s="17" t="s">
        <v>36</v>
      </c>
      <c r="C7" s="17">
        <v>1</v>
      </c>
      <c r="D7" s="21">
        <v>15000</v>
      </c>
      <c r="E7" s="21">
        <f t="shared" si="0"/>
        <v>15000</v>
      </c>
    </row>
    <row r="8" spans="1:5" x14ac:dyDescent="0.25">
      <c r="A8" s="2"/>
      <c r="B8" s="17" t="s">
        <v>1</v>
      </c>
      <c r="C8" s="17">
        <v>1</v>
      </c>
      <c r="D8" s="21">
        <v>10000</v>
      </c>
      <c r="E8" s="21">
        <f t="shared" si="0"/>
        <v>10000</v>
      </c>
    </row>
    <row r="9" spans="1:5" x14ac:dyDescent="0.25">
      <c r="A9" s="2"/>
      <c r="B9" s="17" t="s">
        <v>47</v>
      </c>
      <c r="C9" s="17">
        <v>1</v>
      </c>
      <c r="D9" s="21">
        <v>55000</v>
      </c>
      <c r="E9" s="21">
        <f t="shared" si="0"/>
        <v>55000</v>
      </c>
    </row>
    <row r="10" spans="1:5" x14ac:dyDescent="0.25">
      <c r="A10" s="2"/>
      <c r="B10" s="17"/>
      <c r="C10" s="17"/>
      <c r="D10" s="21"/>
      <c r="E10" s="21"/>
    </row>
    <row r="11" spans="1:5" ht="15.75" x14ac:dyDescent="0.25">
      <c r="A11" s="2"/>
      <c r="B11" s="22" t="s">
        <v>2</v>
      </c>
      <c r="C11" s="23"/>
      <c r="D11" s="24"/>
      <c r="E11" s="25">
        <f>SUM(E5:E10)</f>
        <v>90000</v>
      </c>
    </row>
    <row r="12" spans="1:5" x14ac:dyDescent="0.25">
      <c r="A12" s="2"/>
      <c r="B12" s="26"/>
      <c r="C12" s="17"/>
      <c r="D12" s="21"/>
      <c r="E12" s="21"/>
    </row>
    <row r="13" spans="1:5" x14ac:dyDescent="0.25">
      <c r="A13" s="5" t="s">
        <v>5</v>
      </c>
      <c r="B13" s="17"/>
      <c r="C13" s="17"/>
      <c r="D13" s="21"/>
      <c r="E13" s="21"/>
    </row>
    <row r="14" spans="1:5" x14ac:dyDescent="0.25">
      <c r="A14" s="2"/>
      <c r="B14" s="17" t="s">
        <v>48</v>
      </c>
      <c r="C14" s="17">
        <v>1500</v>
      </c>
      <c r="D14" s="21">
        <v>500</v>
      </c>
      <c r="E14" s="21">
        <f t="shared" ref="E14:E18" si="1">C14*D14</f>
        <v>750000</v>
      </c>
    </row>
    <row r="15" spans="1:5" x14ac:dyDescent="0.25">
      <c r="A15" s="2"/>
      <c r="B15" s="17" t="s">
        <v>49</v>
      </c>
      <c r="C15" s="17">
        <v>50</v>
      </c>
      <c r="D15" s="21">
        <v>275</v>
      </c>
      <c r="E15" s="21">
        <f t="shared" si="1"/>
        <v>13750</v>
      </c>
    </row>
    <row r="16" spans="1:5" x14ac:dyDescent="0.25">
      <c r="A16" s="2"/>
      <c r="B16" s="17" t="s">
        <v>3</v>
      </c>
      <c r="C16" s="17">
        <v>150</v>
      </c>
      <c r="D16" s="21">
        <v>250</v>
      </c>
      <c r="E16" s="21">
        <f t="shared" si="1"/>
        <v>37500</v>
      </c>
    </row>
    <row r="17" spans="1:5" x14ac:dyDescent="0.25">
      <c r="A17" s="2"/>
      <c r="B17" s="17" t="s">
        <v>6</v>
      </c>
      <c r="C17" s="17">
        <v>80</v>
      </c>
      <c r="D17" s="21">
        <v>250</v>
      </c>
      <c r="E17" s="21">
        <f t="shared" si="1"/>
        <v>20000</v>
      </c>
    </row>
    <row r="18" spans="1:5" x14ac:dyDescent="0.25">
      <c r="A18" s="2"/>
      <c r="B18" s="17" t="s">
        <v>7</v>
      </c>
      <c r="C18" s="17">
        <v>400</v>
      </c>
      <c r="D18" s="21">
        <v>150</v>
      </c>
      <c r="E18" s="21">
        <f t="shared" si="1"/>
        <v>60000</v>
      </c>
    </row>
    <row r="19" spans="1:5" x14ac:dyDescent="0.25">
      <c r="A19" s="2"/>
      <c r="B19" s="17"/>
      <c r="C19" s="17">
        <f>SUM(C14:C17)</f>
        <v>1780</v>
      </c>
      <c r="D19" s="21"/>
      <c r="E19" s="21"/>
    </row>
    <row r="20" spans="1:5" ht="15.75" x14ac:dyDescent="0.25">
      <c r="A20" s="2"/>
      <c r="B20" s="22" t="s">
        <v>8</v>
      </c>
      <c r="C20" s="23"/>
      <c r="D20" s="24"/>
      <c r="E20" s="27">
        <f>SUM(E14:E19)</f>
        <v>881250</v>
      </c>
    </row>
    <row r="21" spans="1:5" x14ac:dyDescent="0.25">
      <c r="A21" s="2"/>
      <c r="B21" s="17"/>
      <c r="C21" s="17"/>
      <c r="D21" s="21"/>
      <c r="E21" s="21"/>
    </row>
    <row r="22" spans="1:5" ht="15.75" x14ac:dyDescent="0.25">
      <c r="A22" s="2"/>
      <c r="B22" s="26" t="s">
        <v>9</v>
      </c>
      <c r="C22" s="17"/>
      <c r="D22" s="21"/>
      <c r="E22" s="27">
        <f>E20+E11</f>
        <v>971250</v>
      </c>
    </row>
    <row r="23" spans="1:5" x14ac:dyDescent="0.25">
      <c r="A23" s="2"/>
      <c r="B23" s="17"/>
      <c r="C23" s="17"/>
      <c r="D23" s="21"/>
      <c r="E23" s="21"/>
    </row>
    <row r="24" spans="1:5" x14ac:dyDescent="0.25">
      <c r="A24" s="5" t="s">
        <v>12</v>
      </c>
      <c r="B24" s="17"/>
      <c r="C24" s="17"/>
      <c r="D24" s="21"/>
      <c r="E24" s="21"/>
    </row>
    <row r="25" spans="1:5" x14ac:dyDescent="0.25">
      <c r="A25" s="2"/>
      <c r="B25" s="17" t="s">
        <v>10</v>
      </c>
      <c r="C25" s="17">
        <v>1</v>
      </c>
      <c r="D25" s="21">
        <v>10000</v>
      </c>
      <c r="E25" s="21">
        <f>C25*D25</f>
        <v>10000</v>
      </c>
    </row>
    <row r="26" spans="1:5" x14ac:dyDescent="0.25">
      <c r="A26" s="2"/>
      <c r="B26" s="17" t="s">
        <v>11</v>
      </c>
      <c r="C26" s="17">
        <v>8800</v>
      </c>
      <c r="D26" s="21">
        <v>30</v>
      </c>
      <c r="E26" s="21">
        <f>C26*D26</f>
        <v>264000</v>
      </c>
    </row>
    <row r="27" spans="1:5" x14ac:dyDescent="0.25">
      <c r="A27" s="2"/>
      <c r="B27" s="17" t="s">
        <v>26</v>
      </c>
      <c r="C27" s="17">
        <v>1</v>
      </c>
      <c r="D27" s="21">
        <v>5000</v>
      </c>
      <c r="E27" s="21">
        <f>C27*D27</f>
        <v>5000</v>
      </c>
    </row>
    <row r="28" spans="1:5" x14ac:dyDescent="0.25">
      <c r="A28" s="2"/>
      <c r="B28" s="17"/>
      <c r="C28" s="17"/>
      <c r="D28" s="21"/>
      <c r="E28" s="21"/>
    </row>
    <row r="29" spans="1:5" ht="15.75" x14ac:dyDescent="0.25">
      <c r="A29" s="2"/>
      <c r="B29" s="28" t="s">
        <v>13</v>
      </c>
      <c r="C29" s="23"/>
      <c r="D29" s="24"/>
      <c r="E29" s="27">
        <f>E25+E26+E27</f>
        <v>279000</v>
      </c>
    </row>
    <row r="30" spans="1:5" ht="15.75" x14ac:dyDescent="0.25">
      <c r="A30" s="2"/>
      <c r="B30" s="29"/>
      <c r="C30" s="17"/>
      <c r="D30" s="21"/>
      <c r="E30" s="30"/>
    </row>
    <row r="31" spans="1:5" x14ac:dyDescent="0.25">
      <c r="A31" s="5" t="s">
        <v>14</v>
      </c>
      <c r="B31" s="17"/>
      <c r="C31" s="17"/>
      <c r="D31" s="21"/>
      <c r="E31" s="21"/>
    </row>
    <row r="32" spans="1:5" x14ac:dyDescent="0.25">
      <c r="A32" s="5"/>
      <c r="B32" s="17" t="s">
        <v>52</v>
      </c>
      <c r="C32" s="17">
        <v>1</v>
      </c>
      <c r="D32" s="21">
        <v>155000</v>
      </c>
      <c r="E32" s="21">
        <f>C32*D32</f>
        <v>155000</v>
      </c>
    </row>
    <row r="33" spans="1:5" x14ac:dyDescent="0.25">
      <c r="A33" s="5"/>
      <c r="B33" s="17" t="s">
        <v>51</v>
      </c>
      <c r="C33" s="17">
        <v>1</v>
      </c>
      <c r="D33" s="21">
        <v>17000</v>
      </c>
      <c r="E33" s="21">
        <f>C33*D33</f>
        <v>17000</v>
      </c>
    </row>
    <row r="34" spans="1:5" x14ac:dyDescent="0.25">
      <c r="A34" s="2"/>
      <c r="B34" s="17"/>
      <c r="C34" s="17"/>
      <c r="D34" s="21"/>
      <c r="E34" s="21"/>
    </row>
    <row r="35" spans="1:5" ht="15.75" x14ac:dyDescent="0.25">
      <c r="A35" s="2"/>
      <c r="B35" s="22" t="s">
        <v>33</v>
      </c>
      <c r="C35" s="23"/>
      <c r="D35" s="24"/>
      <c r="E35" s="27">
        <f>SUM(E32:E33)</f>
        <v>172000</v>
      </c>
    </row>
    <row r="36" spans="1:5" ht="15.75" x14ac:dyDescent="0.25">
      <c r="A36" s="2"/>
      <c r="B36" s="26"/>
      <c r="C36" s="17"/>
      <c r="D36" s="21"/>
      <c r="E36" s="30"/>
    </row>
    <row r="37" spans="1:5" x14ac:dyDescent="0.25">
      <c r="A37" s="5" t="s">
        <v>31</v>
      </c>
      <c r="B37" s="17"/>
      <c r="C37" s="17"/>
      <c r="D37" s="21"/>
      <c r="E37" s="21"/>
    </row>
    <row r="38" spans="1:5" x14ac:dyDescent="0.25">
      <c r="A38" s="2"/>
      <c r="B38" s="17" t="s">
        <v>29</v>
      </c>
      <c r="C38" s="17">
        <v>1</v>
      </c>
      <c r="D38" s="21">
        <v>15000</v>
      </c>
      <c r="E38" s="21">
        <v>15000</v>
      </c>
    </row>
    <row r="39" spans="1:5" x14ac:dyDescent="0.25">
      <c r="A39" s="2"/>
      <c r="B39" s="17" t="s">
        <v>18</v>
      </c>
      <c r="C39" s="17">
        <v>1</v>
      </c>
      <c r="D39" s="21">
        <v>8000</v>
      </c>
      <c r="E39" s="21">
        <f t="shared" ref="E39:E54" si="2">C39*D39</f>
        <v>8000</v>
      </c>
    </row>
    <row r="40" spans="1:5" x14ac:dyDescent="0.25">
      <c r="A40" s="2"/>
      <c r="B40" s="17" t="s">
        <v>57</v>
      </c>
      <c r="C40" s="17">
        <v>1</v>
      </c>
      <c r="D40" s="21">
        <v>35000</v>
      </c>
      <c r="E40" s="21">
        <f t="shared" si="2"/>
        <v>35000</v>
      </c>
    </row>
    <row r="41" spans="1:5" x14ac:dyDescent="0.25">
      <c r="A41" s="2"/>
      <c r="B41" s="17" t="s">
        <v>37</v>
      </c>
      <c r="C41" s="17">
        <v>1</v>
      </c>
      <c r="D41" s="21">
        <v>50000</v>
      </c>
      <c r="E41" s="21">
        <f t="shared" si="2"/>
        <v>50000</v>
      </c>
    </row>
    <row r="42" spans="1:5" x14ac:dyDescent="0.25">
      <c r="A42" s="2"/>
      <c r="B42" s="17" t="s">
        <v>19</v>
      </c>
      <c r="C42" s="17">
        <v>1</v>
      </c>
      <c r="D42" s="21">
        <v>10000</v>
      </c>
      <c r="E42" s="21">
        <f t="shared" si="2"/>
        <v>10000</v>
      </c>
    </row>
    <row r="43" spans="1:5" x14ac:dyDescent="0.25">
      <c r="A43" s="2"/>
      <c r="B43" s="17" t="s">
        <v>20</v>
      </c>
      <c r="C43" s="17">
        <v>1</v>
      </c>
      <c r="D43" s="21">
        <v>15000</v>
      </c>
      <c r="E43" s="21">
        <f t="shared" si="2"/>
        <v>15000</v>
      </c>
    </row>
    <row r="44" spans="1:5" x14ac:dyDescent="0.25">
      <c r="A44" s="2"/>
      <c r="B44" s="17" t="s">
        <v>30</v>
      </c>
      <c r="C44" s="17">
        <v>1</v>
      </c>
      <c r="D44" s="21">
        <v>50000</v>
      </c>
      <c r="E44" s="21">
        <f t="shared" si="2"/>
        <v>50000</v>
      </c>
    </row>
    <row r="45" spans="1:5" x14ac:dyDescent="0.25">
      <c r="A45" s="2"/>
      <c r="B45" s="17" t="s">
        <v>42</v>
      </c>
      <c r="C45" s="17">
        <v>1</v>
      </c>
      <c r="D45" s="21">
        <v>30000</v>
      </c>
      <c r="E45" s="21">
        <f t="shared" si="2"/>
        <v>30000</v>
      </c>
    </row>
    <row r="46" spans="1:5" x14ac:dyDescent="0.25">
      <c r="A46" s="2"/>
      <c r="B46" s="17" t="s">
        <v>53</v>
      </c>
      <c r="C46" s="17">
        <v>1</v>
      </c>
      <c r="D46" s="21">
        <v>12000</v>
      </c>
      <c r="E46" s="21">
        <f t="shared" si="2"/>
        <v>12000</v>
      </c>
    </row>
    <row r="47" spans="1:5" x14ac:dyDescent="0.25">
      <c r="A47" s="2"/>
      <c r="B47" s="17" t="s">
        <v>35</v>
      </c>
      <c r="C47" s="17">
        <v>1</v>
      </c>
      <c r="D47" s="21">
        <v>37000</v>
      </c>
      <c r="E47" s="21">
        <f t="shared" si="2"/>
        <v>37000</v>
      </c>
    </row>
    <row r="48" spans="1:5" x14ac:dyDescent="0.25">
      <c r="A48" s="2"/>
      <c r="B48" s="17" t="s">
        <v>58</v>
      </c>
      <c r="C48" s="17">
        <v>1</v>
      </c>
      <c r="D48" s="21">
        <v>18000</v>
      </c>
      <c r="E48" s="21">
        <f t="shared" si="2"/>
        <v>18000</v>
      </c>
    </row>
    <row r="49" spans="1:6" x14ac:dyDescent="0.25">
      <c r="A49" s="2"/>
      <c r="B49" s="17" t="s">
        <v>23</v>
      </c>
      <c r="C49" s="17">
        <v>1</v>
      </c>
      <c r="D49" s="21">
        <v>2500</v>
      </c>
      <c r="E49" s="21">
        <f t="shared" si="2"/>
        <v>2500</v>
      </c>
    </row>
    <row r="50" spans="1:6" x14ac:dyDescent="0.25">
      <c r="A50" s="2"/>
      <c r="B50" s="17" t="s">
        <v>54</v>
      </c>
      <c r="C50" s="17">
        <v>1</v>
      </c>
      <c r="D50" s="21">
        <v>40000</v>
      </c>
      <c r="E50" s="21">
        <f t="shared" si="2"/>
        <v>40000</v>
      </c>
    </row>
    <row r="51" spans="1:6" x14ac:dyDescent="0.25">
      <c r="A51" s="2"/>
      <c r="B51" s="17" t="s">
        <v>50</v>
      </c>
      <c r="C51" s="17">
        <v>1</v>
      </c>
      <c r="D51" s="21">
        <v>10000</v>
      </c>
      <c r="E51" s="21">
        <f t="shared" si="2"/>
        <v>10000</v>
      </c>
    </row>
    <row r="52" spans="1:6" x14ac:dyDescent="0.25">
      <c r="A52" s="2"/>
      <c r="B52" s="17" t="s">
        <v>38</v>
      </c>
      <c r="C52" s="17">
        <v>1</v>
      </c>
      <c r="D52" s="21">
        <v>2000</v>
      </c>
      <c r="E52" s="21">
        <f t="shared" si="2"/>
        <v>2000</v>
      </c>
    </row>
    <row r="53" spans="1:6" x14ac:dyDescent="0.25">
      <c r="A53" s="2"/>
      <c r="B53" s="17" t="s">
        <v>44</v>
      </c>
      <c r="C53" s="17">
        <v>1</v>
      </c>
      <c r="D53" s="21">
        <v>165000</v>
      </c>
      <c r="E53" s="21">
        <f t="shared" si="2"/>
        <v>165000</v>
      </c>
    </row>
    <row r="54" spans="1:6" x14ac:dyDescent="0.25">
      <c r="A54" s="2"/>
      <c r="B54" s="18" t="s">
        <v>25</v>
      </c>
      <c r="C54" s="18">
        <v>1</v>
      </c>
      <c r="D54" s="7">
        <v>110000</v>
      </c>
      <c r="E54" s="7">
        <f t="shared" si="2"/>
        <v>110000</v>
      </c>
      <c r="F54" s="17"/>
    </row>
    <row r="55" spans="1:6" x14ac:dyDescent="0.25">
      <c r="A55" s="2"/>
      <c r="D55" s="7"/>
      <c r="E55" s="7"/>
    </row>
    <row r="56" spans="1:6" ht="15.75" x14ac:dyDescent="0.25">
      <c r="A56" s="2"/>
      <c r="B56" s="4" t="s">
        <v>32</v>
      </c>
      <c r="C56" s="1"/>
      <c r="D56" s="1"/>
      <c r="E56" s="10">
        <f>SUM(E38:E55)</f>
        <v>609500</v>
      </c>
    </row>
    <row r="57" spans="1:6" x14ac:dyDescent="0.25">
      <c r="A57" s="2"/>
    </row>
    <row r="58" spans="1:6" ht="15.75" x14ac:dyDescent="0.25">
      <c r="A58" s="2"/>
      <c r="B58" s="4" t="s">
        <v>34</v>
      </c>
      <c r="C58" s="4"/>
      <c r="D58" s="4"/>
      <c r="E58" s="10">
        <f>E56+E35+E29</f>
        <v>1060500</v>
      </c>
    </row>
    <row r="59" spans="1:6" x14ac:dyDescent="0.25">
      <c r="A59" s="2"/>
    </row>
    <row r="60" spans="1:6" ht="16.5" thickBot="1" x14ac:dyDescent="0.3">
      <c r="A60" s="2"/>
      <c r="B60" s="13" t="s">
        <v>55</v>
      </c>
      <c r="C60" s="13"/>
      <c r="D60" s="13"/>
      <c r="E60" s="14">
        <f>E22-E58</f>
        <v>-89250</v>
      </c>
    </row>
    <row r="61" spans="1:6" x14ac:dyDescent="0.25">
      <c r="A61" s="2"/>
    </row>
    <row r="62" spans="1:6" x14ac:dyDescent="0.25">
      <c r="A62" s="2"/>
    </row>
    <row r="63" spans="1:6" x14ac:dyDescent="0.25">
      <c r="A63" s="2"/>
    </row>
    <row r="64" spans="1:6" x14ac:dyDescent="0.25">
      <c r="A64" s="2"/>
    </row>
    <row r="65" spans="1:1" x14ac:dyDescent="0.25">
      <c r="A65" s="2"/>
    </row>
    <row r="66" spans="1:1" x14ac:dyDescent="0.25">
      <c r="A66" s="2"/>
    </row>
    <row r="67" spans="1:1" x14ac:dyDescent="0.25">
      <c r="A67" s="2"/>
    </row>
    <row r="68" spans="1:1" x14ac:dyDescent="0.25">
      <c r="A68" s="2"/>
    </row>
    <row r="69" spans="1:1" x14ac:dyDescent="0.25">
      <c r="A69" s="2"/>
    </row>
    <row r="70" spans="1:1" x14ac:dyDescent="0.25">
      <c r="A70" s="2"/>
    </row>
    <row r="71" spans="1:1" x14ac:dyDescent="0.25">
      <c r="A71" s="2"/>
    </row>
    <row r="72" spans="1:1" x14ac:dyDescent="0.25">
      <c r="A72" s="2"/>
    </row>
    <row r="73" spans="1:1" x14ac:dyDescent="0.25">
      <c r="A73" s="2"/>
    </row>
    <row r="74" spans="1:1" x14ac:dyDescent="0.25">
      <c r="A74" s="2"/>
    </row>
    <row r="75" spans="1:1" x14ac:dyDescent="0.25">
      <c r="A75" s="2"/>
    </row>
    <row r="76" spans="1:1" x14ac:dyDescent="0.25">
      <c r="A76" s="2"/>
    </row>
    <row r="77" spans="1:1" x14ac:dyDescent="0.25">
      <c r="A77" s="2"/>
    </row>
    <row r="78" spans="1:1" x14ac:dyDescent="0.25">
      <c r="A78" s="2"/>
    </row>
    <row r="79" spans="1:1" x14ac:dyDescent="0.25">
      <c r="A79" s="2"/>
    </row>
    <row r="80" spans="1:1" x14ac:dyDescent="0.25">
      <c r="A80" s="2"/>
    </row>
    <row r="81" spans="1:1" x14ac:dyDescent="0.25">
      <c r="A81" s="2"/>
    </row>
    <row r="82" spans="1:1" x14ac:dyDescent="0.25">
      <c r="A82" s="2"/>
    </row>
    <row r="83" spans="1:1" x14ac:dyDescent="0.25">
      <c r="A83" s="2"/>
    </row>
    <row r="84" spans="1:1" x14ac:dyDescent="0.25">
      <c r="A84" s="2"/>
    </row>
    <row r="85" spans="1:1" x14ac:dyDescent="0.25">
      <c r="A85" s="2"/>
    </row>
    <row r="86" spans="1:1" x14ac:dyDescent="0.25">
      <c r="A86" s="2"/>
    </row>
    <row r="87" spans="1:1" x14ac:dyDescent="0.25">
      <c r="A87" s="2"/>
    </row>
    <row r="88" spans="1:1" x14ac:dyDescent="0.25">
      <c r="A88" s="2"/>
    </row>
    <row r="89" spans="1:1" x14ac:dyDescent="0.25">
      <c r="A89" s="2"/>
    </row>
    <row r="90" spans="1:1" x14ac:dyDescent="0.25">
      <c r="A90" s="2"/>
    </row>
    <row r="91" spans="1:1" x14ac:dyDescent="0.25">
      <c r="A91" s="2"/>
    </row>
    <row r="92" spans="1:1" x14ac:dyDescent="0.25">
      <c r="A92" s="2"/>
    </row>
    <row r="93" spans="1:1" x14ac:dyDescent="0.25">
      <c r="A93" s="2"/>
    </row>
    <row r="94" spans="1:1" x14ac:dyDescent="0.25">
      <c r="A94" s="2"/>
    </row>
    <row r="95" spans="1:1" x14ac:dyDescent="0.25">
      <c r="A95" s="2"/>
    </row>
    <row r="96" spans="1:1" x14ac:dyDescent="0.25">
      <c r="A96" s="2"/>
    </row>
    <row r="97" spans="1:1" x14ac:dyDescent="0.25">
      <c r="A97" s="2"/>
    </row>
    <row r="98" spans="1:1" x14ac:dyDescent="0.25">
      <c r="A98" s="2"/>
    </row>
    <row r="99" spans="1:1" x14ac:dyDescent="0.25">
      <c r="A99" s="2"/>
    </row>
    <row r="100" spans="1:1" x14ac:dyDescent="0.25">
      <c r="A100" s="2"/>
    </row>
    <row r="101" spans="1:1" x14ac:dyDescent="0.25">
      <c r="A101" s="2"/>
    </row>
    <row r="102" spans="1:1" x14ac:dyDescent="0.25">
      <c r="A102" s="2"/>
    </row>
    <row r="103" spans="1:1" x14ac:dyDescent="0.25">
      <c r="A103" s="2"/>
    </row>
    <row r="104" spans="1:1" x14ac:dyDescent="0.25">
      <c r="A104" s="2"/>
    </row>
    <row r="105" spans="1:1" x14ac:dyDescent="0.25">
      <c r="A105" s="2"/>
    </row>
    <row r="106" spans="1:1" x14ac:dyDescent="0.25">
      <c r="A106" s="2"/>
    </row>
    <row r="107" spans="1:1" x14ac:dyDescent="0.25">
      <c r="A107" s="2"/>
    </row>
    <row r="108" spans="1:1" x14ac:dyDescent="0.25">
      <c r="A108" s="2"/>
    </row>
    <row r="109" spans="1:1" x14ac:dyDescent="0.25">
      <c r="A109" s="2"/>
    </row>
    <row r="110" spans="1:1" x14ac:dyDescent="0.25">
      <c r="A110" s="2"/>
    </row>
    <row r="111" spans="1:1" x14ac:dyDescent="0.25">
      <c r="A111" s="2"/>
    </row>
    <row r="112" spans="1:1" x14ac:dyDescent="0.25">
      <c r="A112" s="2"/>
    </row>
    <row r="113" spans="1:1" x14ac:dyDescent="0.25">
      <c r="A113" s="2"/>
    </row>
    <row r="114" spans="1:1" x14ac:dyDescent="0.25">
      <c r="A114" s="2"/>
    </row>
    <row r="115" spans="1:1" x14ac:dyDescent="0.25">
      <c r="A115" s="2"/>
    </row>
    <row r="116" spans="1:1" x14ac:dyDescent="0.25">
      <c r="A116" s="2"/>
    </row>
    <row r="117" spans="1:1" x14ac:dyDescent="0.25">
      <c r="A117" s="2"/>
    </row>
    <row r="118" spans="1:1" x14ac:dyDescent="0.25">
      <c r="A118" s="2"/>
    </row>
    <row r="119" spans="1:1" x14ac:dyDescent="0.25">
      <c r="A119" s="2"/>
    </row>
    <row r="120" spans="1:1" x14ac:dyDescent="0.25">
      <c r="A120" s="2"/>
    </row>
    <row r="121" spans="1:1" x14ac:dyDescent="0.25">
      <c r="A121" s="2"/>
    </row>
    <row r="122" spans="1:1" x14ac:dyDescent="0.25">
      <c r="A122" s="2"/>
    </row>
    <row r="123" spans="1:1" x14ac:dyDescent="0.25">
      <c r="A123" s="2"/>
    </row>
    <row r="124" spans="1:1" x14ac:dyDescent="0.25">
      <c r="A124" s="2"/>
    </row>
    <row r="125" spans="1:1" x14ac:dyDescent="0.25">
      <c r="A125" s="2"/>
    </row>
    <row r="126" spans="1:1" x14ac:dyDescent="0.25">
      <c r="A126" s="2"/>
    </row>
    <row r="127" spans="1:1" x14ac:dyDescent="0.25">
      <c r="A127" s="2"/>
    </row>
    <row r="128" spans="1:1" x14ac:dyDescent="0.25">
      <c r="A128" s="2"/>
    </row>
    <row r="129" spans="1:1" x14ac:dyDescent="0.25">
      <c r="A129" s="2"/>
    </row>
    <row r="130" spans="1:1" x14ac:dyDescent="0.25">
      <c r="A130" s="2"/>
    </row>
    <row r="131" spans="1:1" x14ac:dyDescent="0.25">
      <c r="A131" s="2"/>
    </row>
    <row r="132" spans="1:1" x14ac:dyDescent="0.25">
      <c r="A132" s="2"/>
    </row>
    <row r="133" spans="1:1" x14ac:dyDescent="0.25">
      <c r="A133" s="2"/>
    </row>
    <row r="134" spans="1:1" x14ac:dyDescent="0.25">
      <c r="A134" s="2"/>
    </row>
    <row r="135" spans="1:1" x14ac:dyDescent="0.25">
      <c r="A135" s="2"/>
    </row>
    <row r="136" spans="1:1" x14ac:dyDescent="0.25">
      <c r="A136" s="2"/>
    </row>
    <row r="137" spans="1:1" x14ac:dyDescent="0.25">
      <c r="A137" s="2"/>
    </row>
    <row r="138" spans="1:1" x14ac:dyDescent="0.25">
      <c r="A138" s="2"/>
    </row>
    <row r="139" spans="1:1" x14ac:dyDescent="0.25">
      <c r="A139" s="2"/>
    </row>
    <row r="140" spans="1:1" x14ac:dyDescent="0.25">
      <c r="A140" s="2"/>
    </row>
    <row r="141" spans="1:1" x14ac:dyDescent="0.25">
      <c r="A141" s="2"/>
    </row>
    <row r="142" spans="1:1" x14ac:dyDescent="0.25">
      <c r="A142" s="2"/>
    </row>
    <row r="143" spans="1:1" x14ac:dyDescent="0.25">
      <c r="A143" s="2"/>
    </row>
    <row r="144" spans="1:1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</sheetData>
  <mergeCells count="1">
    <mergeCell ref="A1:E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72"/>
  <sheetViews>
    <sheetView topLeftCell="A49" zoomScaleNormal="100" workbookViewId="0">
      <selection activeCell="E54" sqref="E54"/>
    </sheetView>
  </sheetViews>
  <sheetFormatPr baseColWidth="10" defaultRowHeight="15" x14ac:dyDescent="0.25"/>
  <cols>
    <col min="2" max="2" width="40.5703125" customWidth="1"/>
    <col min="4" max="4" width="11.5703125" bestFit="1" customWidth="1"/>
    <col min="5" max="5" width="14.140625" bestFit="1" customWidth="1"/>
  </cols>
  <sheetData>
    <row r="1" spans="1:5" ht="21" x14ac:dyDescent="0.35">
      <c r="A1" s="19" t="s">
        <v>41</v>
      </c>
      <c r="B1" s="20"/>
      <c r="C1" s="20"/>
      <c r="D1" s="20"/>
      <c r="E1" s="20"/>
    </row>
    <row r="2" spans="1:5" ht="21" x14ac:dyDescent="0.35">
      <c r="A2" s="15"/>
    </row>
    <row r="3" spans="1:5" ht="21" x14ac:dyDescent="0.35">
      <c r="A3" s="15"/>
    </row>
    <row r="4" spans="1:5" x14ac:dyDescent="0.25">
      <c r="A4" s="3" t="s">
        <v>4</v>
      </c>
      <c r="C4" s="3" t="s">
        <v>15</v>
      </c>
      <c r="D4" s="3" t="s">
        <v>16</v>
      </c>
      <c r="E4" s="3" t="s">
        <v>17</v>
      </c>
    </row>
    <row r="5" spans="1:5" x14ac:dyDescent="0.25">
      <c r="A5" s="2"/>
      <c r="B5" t="s">
        <v>0</v>
      </c>
      <c r="C5">
        <v>1</v>
      </c>
      <c r="D5" s="7">
        <v>5000</v>
      </c>
      <c r="E5" s="7">
        <f t="shared" ref="E5:E9" si="0">C5*D5</f>
        <v>5000</v>
      </c>
    </row>
    <row r="6" spans="1:5" x14ac:dyDescent="0.25">
      <c r="A6" s="2"/>
      <c r="B6" t="s">
        <v>46</v>
      </c>
      <c r="C6">
        <v>1</v>
      </c>
      <c r="D6" s="7">
        <v>220000</v>
      </c>
      <c r="E6" s="7">
        <f t="shared" si="0"/>
        <v>220000</v>
      </c>
    </row>
    <row r="7" spans="1:5" x14ac:dyDescent="0.25">
      <c r="A7" s="2"/>
      <c r="B7" t="s">
        <v>36</v>
      </c>
      <c r="C7">
        <v>1</v>
      </c>
      <c r="D7" s="7">
        <v>13000</v>
      </c>
      <c r="E7" s="7">
        <f t="shared" si="0"/>
        <v>13000</v>
      </c>
    </row>
    <row r="8" spans="1:5" x14ac:dyDescent="0.25">
      <c r="A8" s="2"/>
      <c r="B8" t="s">
        <v>1</v>
      </c>
      <c r="C8">
        <v>1</v>
      </c>
      <c r="D8" s="7">
        <v>10000</v>
      </c>
      <c r="E8" s="7">
        <f t="shared" si="0"/>
        <v>10000</v>
      </c>
    </row>
    <row r="9" spans="1:5" x14ac:dyDescent="0.25">
      <c r="A9" s="2"/>
      <c r="B9" t="s">
        <v>47</v>
      </c>
      <c r="C9">
        <v>1</v>
      </c>
      <c r="D9" s="7">
        <v>78500</v>
      </c>
      <c r="E9" s="7">
        <f t="shared" si="0"/>
        <v>78500</v>
      </c>
    </row>
    <row r="10" spans="1:5" x14ac:dyDescent="0.25">
      <c r="A10" s="2"/>
      <c r="D10" s="7"/>
      <c r="E10" s="7"/>
    </row>
    <row r="11" spans="1:5" ht="15.75" x14ac:dyDescent="0.25">
      <c r="A11" s="2"/>
      <c r="B11" s="4" t="s">
        <v>2</v>
      </c>
      <c r="C11" s="1"/>
      <c r="D11" s="8"/>
      <c r="E11" s="9">
        <f>SUM(E5:E10)</f>
        <v>326500</v>
      </c>
    </row>
    <row r="12" spans="1:5" x14ac:dyDescent="0.25">
      <c r="A12" s="2"/>
      <c r="B12" s="3"/>
      <c r="D12" s="7"/>
      <c r="E12" s="7"/>
    </row>
    <row r="13" spans="1:5" x14ac:dyDescent="0.25">
      <c r="A13" s="5" t="s">
        <v>5</v>
      </c>
      <c r="D13" s="7"/>
      <c r="E13" s="7"/>
    </row>
    <row r="14" spans="1:5" x14ac:dyDescent="0.25">
      <c r="A14" s="2"/>
      <c r="B14" t="s">
        <v>48</v>
      </c>
      <c r="C14">
        <v>1300</v>
      </c>
      <c r="D14" s="7">
        <v>500</v>
      </c>
      <c r="E14" s="7">
        <f t="shared" ref="E14:E18" si="1">C14*D14</f>
        <v>650000</v>
      </c>
    </row>
    <row r="15" spans="1:5" x14ac:dyDescent="0.25">
      <c r="A15" s="2"/>
      <c r="B15" t="s">
        <v>49</v>
      </c>
      <c r="C15">
        <v>30</v>
      </c>
      <c r="D15" s="7">
        <v>275</v>
      </c>
      <c r="E15" s="7">
        <f t="shared" si="1"/>
        <v>8250</v>
      </c>
    </row>
    <row r="16" spans="1:5" x14ac:dyDescent="0.25">
      <c r="A16" s="2"/>
      <c r="B16" t="s">
        <v>3</v>
      </c>
      <c r="C16">
        <v>100</v>
      </c>
      <c r="D16" s="7">
        <v>250</v>
      </c>
      <c r="E16" s="7">
        <f t="shared" si="1"/>
        <v>25000</v>
      </c>
    </row>
    <row r="17" spans="1:5" x14ac:dyDescent="0.25">
      <c r="A17" s="2"/>
      <c r="B17" t="s">
        <v>6</v>
      </c>
      <c r="C17">
        <v>20</v>
      </c>
      <c r="D17" s="7">
        <v>250</v>
      </c>
      <c r="E17" s="7">
        <f t="shared" si="1"/>
        <v>5000</v>
      </c>
    </row>
    <row r="18" spans="1:5" x14ac:dyDescent="0.25">
      <c r="A18" s="2"/>
      <c r="B18" t="s">
        <v>7</v>
      </c>
      <c r="C18">
        <v>400</v>
      </c>
      <c r="D18" s="7">
        <v>150</v>
      </c>
      <c r="E18" s="7">
        <f t="shared" si="1"/>
        <v>60000</v>
      </c>
    </row>
    <row r="19" spans="1:5" x14ac:dyDescent="0.25">
      <c r="A19" s="2"/>
      <c r="C19">
        <f>SUM(C14:C17)</f>
        <v>1450</v>
      </c>
      <c r="D19" s="7"/>
      <c r="E19" s="7"/>
    </row>
    <row r="20" spans="1:5" ht="15.75" x14ac:dyDescent="0.25">
      <c r="A20" s="2"/>
      <c r="B20" s="4" t="s">
        <v>8</v>
      </c>
      <c r="C20" s="1"/>
      <c r="D20" s="8"/>
      <c r="E20" s="10">
        <f>SUM(E14:E19)</f>
        <v>748250</v>
      </c>
    </row>
    <row r="21" spans="1:5" x14ac:dyDescent="0.25">
      <c r="A21" s="2"/>
      <c r="D21" s="7"/>
      <c r="E21" s="7"/>
    </row>
    <row r="22" spans="1:5" ht="15.75" x14ac:dyDescent="0.25">
      <c r="A22" s="2"/>
      <c r="B22" s="3" t="s">
        <v>9</v>
      </c>
      <c r="D22" s="7"/>
      <c r="E22" s="10">
        <f>E20+E11</f>
        <v>1074750</v>
      </c>
    </row>
    <row r="23" spans="1:5" x14ac:dyDescent="0.25">
      <c r="A23" s="2"/>
      <c r="D23" s="7"/>
      <c r="E23" s="7"/>
    </row>
    <row r="24" spans="1:5" x14ac:dyDescent="0.25">
      <c r="A24" s="5" t="s">
        <v>12</v>
      </c>
      <c r="D24" s="7"/>
      <c r="E24" s="7"/>
    </row>
    <row r="25" spans="1:5" x14ac:dyDescent="0.25">
      <c r="A25" s="2"/>
      <c r="B25" s="17" t="s">
        <v>10</v>
      </c>
      <c r="C25">
        <v>1</v>
      </c>
      <c r="D25" s="7">
        <v>30000</v>
      </c>
      <c r="E25" s="7">
        <f>C25*D25</f>
        <v>30000</v>
      </c>
    </row>
    <row r="26" spans="1:5" x14ac:dyDescent="0.25">
      <c r="A26" s="2"/>
      <c r="B26" t="s">
        <v>11</v>
      </c>
      <c r="C26">
        <v>8700</v>
      </c>
      <c r="D26" s="7">
        <v>30</v>
      </c>
      <c r="E26" s="7">
        <f>C26*D26</f>
        <v>261000</v>
      </c>
    </row>
    <row r="27" spans="1:5" x14ac:dyDescent="0.25">
      <c r="A27" s="2"/>
      <c r="B27" s="17" t="s">
        <v>26</v>
      </c>
      <c r="C27">
        <v>1</v>
      </c>
      <c r="D27" s="7">
        <v>5000</v>
      </c>
      <c r="E27" s="7">
        <f>C27*D27</f>
        <v>5000</v>
      </c>
    </row>
    <row r="28" spans="1:5" x14ac:dyDescent="0.25">
      <c r="A28" s="2"/>
      <c r="D28" s="7"/>
      <c r="E28" s="7"/>
    </row>
    <row r="29" spans="1:5" ht="15.75" x14ac:dyDescent="0.25">
      <c r="A29" s="2"/>
      <c r="B29" s="6" t="s">
        <v>13</v>
      </c>
      <c r="C29" s="1"/>
      <c r="D29" s="8"/>
      <c r="E29" s="10">
        <f>E25+E26+E27</f>
        <v>296000</v>
      </c>
    </row>
    <row r="30" spans="1:5" ht="15.75" x14ac:dyDescent="0.25">
      <c r="A30" s="2"/>
      <c r="B30" s="11"/>
      <c r="D30" s="7"/>
      <c r="E30" s="12"/>
    </row>
    <row r="31" spans="1:5" x14ac:dyDescent="0.25">
      <c r="A31" s="5" t="s">
        <v>14</v>
      </c>
      <c r="D31" s="7"/>
      <c r="E31" s="7"/>
    </row>
    <row r="32" spans="1:5" x14ac:dyDescent="0.25">
      <c r="A32" s="5"/>
      <c r="B32" t="s">
        <v>27</v>
      </c>
      <c r="C32">
        <v>1</v>
      </c>
      <c r="D32" s="7">
        <v>160000</v>
      </c>
      <c r="E32" s="7">
        <f>C32*D32</f>
        <v>160000</v>
      </c>
    </row>
    <row r="33" spans="1:5" x14ac:dyDescent="0.25">
      <c r="A33" s="5"/>
      <c r="B33" t="s">
        <v>40</v>
      </c>
      <c r="C33">
        <v>1</v>
      </c>
      <c r="D33" s="7">
        <v>16000</v>
      </c>
      <c r="E33" s="7">
        <f>C33*D33</f>
        <v>16000</v>
      </c>
    </row>
    <row r="34" spans="1:5" x14ac:dyDescent="0.25">
      <c r="A34" s="2"/>
      <c r="B34" t="s">
        <v>39</v>
      </c>
      <c r="C34">
        <v>1</v>
      </c>
      <c r="D34" s="7">
        <v>12000</v>
      </c>
      <c r="E34" s="7">
        <f>C34*D34</f>
        <v>12000</v>
      </c>
    </row>
    <row r="35" spans="1:5" x14ac:dyDescent="0.25">
      <c r="A35" s="2"/>
      <c r="D35" s="7"/>
      <c r="E35" s="7"/>
    </row>
    <row r="36" spans="1:5" ht="15.75" x14ac:dyDescent="0.25">
      <c r="A36" s="2"/>
      <c r="B36" s="4" t="s">
        <v>33</v>
      </c>
      <c r="C36" s="1"/>
      <c r="D36" s="8"/>
      <c r="E36" s="10">
        <f>SUM(E32:E34)</f>
        <v>188000</v>
      </c>
    </row>
    <row r="37" spans="1:5" ht="15.75" x14ac:dyDescent="0.25">
      <c r="A37" s="2"/>
      <c r="B37" s="3"/>
      <c r="D37" s="7"/>
      <c r="E37" s="12"/>
    </row>
    <row r="38" spans="1:5" x14ac:dyDescent="0.25">
      <c r="A38" s="5" t="s">
        <v>31</v>
      </c>
      <c r="D38" s="7"/>
      <c r="E38" s="7"/>
    </row>
    <row r="39" spans="1:5" x14ac:dyDescent="0.25">
      <c r="A39" s="2"/>
      <c r="B39" t="s">
        <v>29</v>
      </c>
      <c r="C39">
        <v>1</v>
      </c>
      <c r="D39" s="7">
        <v>18000</v>
      </c>
      <c r="E39" s="7">
        <f>C39*D39</f>
        <v>18000</v>
      </c>
    </row>
    <row r="40" spans="1:5" x14ac:dyDescent="0.25">
      <c r="A40" s="2"/>
      <c r="B40" t="s">
        <v>18</v>
      </c>
      <c r="C40">
        <v>1</v>
      </c>
      <c r="D40" s="7">
        <v>8000</v>
      </c>
      <c r="E40" s="7">
        <f t="shared" ref="E40:E55" si="2">C40*D40</f>
        <v>8000</v>
      </c>
    </row>
    <row r="41" spans="1:5" x14ac:dyDescent="0.25">
      <c r="A41" s="2"/>
      <c r="B41" t="s">
        <v>28</v>
      </c>
      <c r="C41">
        <v>1</v>
      </c>
      <c r="D41" s="7">
        <v>35000</v>
      </c>
      <c r="E41" s="7">
        <f t="shared" si="2"/>
        <v>35000</v>
      </c>
    </row>
    <row r="42" spans="1:5" x14ac:dyDescent="0.25">
      <c r="A42" s="2"/>
      <c r="B42" t="s">
        <v>37</v>
      </c>
      <c r="C42">
        <v>1</v>
      </c>
      <c r="D42" s="7">
        <v>50000</v>
      </c>
      <c r="E42" s="7">
        <f t="shared" si="2"/>
        <v>50000</v>
      </c>
    </row>
    <row r="43" spans="1:5" x14ac:dyDescent="0.25">
      <c r="A43" s="2"/>
      <c r="B43" t="s">
        <v>19</v>
      </c>
      <c r="C43">
        <v>1</v>
      </c>
      <c r="D43" s="7">
        <v>7000</v>
      </c>
      <c r="E43" s="7">
        <f t="shared" si="2"/>
        <v>7000</v>
      </c>
    </row>
    <row r="44" spans="1:5" x14ac:dyDescent="0.25">
      <c r="A44" s="2"/>
      <c r="B44" t="s">
        <v>20</v>
      </c>
      <c r="C44">
        <v>1</v>
      </c>
      <c r="D44" s="7">
        <v>15000</v>
      </c>
      <c r="E44" s="7">
        <f t="shared" si="2"/>
        <v>15000</v>
      </c>
    </row>
    <row r="45" spans="1:5" x14ac:dyDescent="0.25">
      <c r="A45" s="2"/>
      <c r="B45" s="17" t="s">
        <v>30</v>
      </c>
      <c r="C45">
        <v>1</v>
      </c>
      <c r="D45" s="7">
        <v>40000</v>
      </c>
      <c r="E45" s="7">
        <f t="shared" si="2"/>
        <v>40000</v>
      </c>
    </row>
    <row r="46" spans="1:5" x14ac:dyDescent="0.25">
      <c r="A46" s="2"/>
      <c r="B46" s="17" t="s">
        <v>42</v>
      </c>
      <c r="C46">
        <v>1</v>
      </c>
      <c r="D46" s="7">
        <v>50000</v>
      </c>
      <c r="E46" s="7">
        <f t="shared" si="2"/>
        <v>50000</v>
      </c>
    </row>
    <row r="47" spans="1:5" x14ac:dyDescent="0.25">
      <c r="A47" s="2"/>
      <c r="B47" t="s">
        <v>21</v>
      </c>
      <c r="C47">
        <v>1</v>
      </c>
      <c r="D47" s="7">
        <v>5000</v>
      </c>
      <c r="E47" s="7">
        <f t="shared" si="2"/>
        <v>5000</v>
      </c>
    </row>
    <row r="48" spans="1:5" x14ac:dyDescent="0.25">
      <c r="A48" s="2"/>
      <c r="B48" t="s">
        <v>35</v>
      </c>
      <c r="C48">
        <v>1</v>
      </c>
      <c r="D48" s="7">
        <v>35000</v>
      </c>
      <c r="E48" s="7">
        <f t="shared" si="2"/>
        <v>35000</v>
      </c>
    </row>
    <row r="49" spans="1:5" x14ac:dyDescent="0.25">
      <c r="A49" s="2"/>
      <c r="B49" t="s">
        <v>22</v>
      </c>
      <c r="C49">
        <v>1</v>
      </c>
      <c r="D49" s="7">
        <v>15000</v>
      </c>
      <c r="E49" s="7">
        <f t="shared" si="2"/>
        <v>15000</v>
      </c>
    </row>
    <row r="50" spans="1:5" x14ac:dyDescent="0.25">
      <c r="A50" s="2"/>
      <c r="B50" t="s">
        <v>23</v>
      </c>
      <c r="C50">
        <v>1</v>
      </c>
      <c r="D50" s="7">
        <v>2000</v>
      </c>
      <c r="E50" s="7">
        <f t="shared" si="2"/>
        <v>2000</v>
      </c>
    </row>
    <row r="51" spans="1:5" x14ac:dyDescent="0.25">
      <c r="A51" s="2"/>
      <c r="B51" s="17" t="s">
        <v>24</v>
      </c>
      <c r="C51">
        <v>1</v>
      </c>
      <c r="D51" s="7">
        <v>25000</v>
      </c>
      <c r="E51" s="7">
        <f t="shared" si="2"/>
        <v>25000</v>
      </c>
    </row>
    <row r="52" spans="1:5" s="16" customFormat="1" x14ac:dyDescent="0.25">
      <c r="A52" s="2"/>
      <c r="B52" s="17" t="s">
        <v>43</v>
      </c>
      <c r="C52" s="16">
        <v>1</v>
      </c>
      <c r="D52" s="7">
        <v>280000</v>
      </c>
      <c r="E52" s="7">
        <f t="shared" si="2"/>
        <v>280000</v>
      </c>
    </row>
    <row r="53" spans="1:5" x14ac:dyDescent="0.25">
      <c r="A53" s="2"/>
      <c r="B53" t="s">
        <v>38</v>
      </c>
      <c r="C53">
        <v>1</v>
      </c>
      <c r="D53" s="7">
        <v>1500</v>
      </c>
      <c r="E53" s="7">
        <f t="shared" si="2"/>
        <v>1500</v>
      </c>
    </row>
    <row r="54" spans="1:5" s="16" customFormat="1" x14ac:dyDescent="0.25">
      <c r="A54" s="2"/>
      <c r="B54" s="16" t="s">
        <v>44</v>
      </c>
      <c r="C54" s="16">
        <v>1</v>
      </c>
      <c r="D54" s="7">
        <v>60000</v>
      </c>
      <c r="E54" s="7">
        <f t="shared" si="2"/>
        <v>60000</v>
      </c>
    </row>
    <row r="55" spans="1:5" x14ac:dyDescent="0.25">
      <c r="A55" s="2"/>
      <c r="B55" t="s">
        <v>25</v>
      </c>
      <c r="C55">
        <v>1</v>
      </c>
      <c r="D55" s="7">
        <v>4000</v>
      </c>
      <c r="E55" s="7">
        <f t="shared" si="2"/>
        <v>4000</v>
      </c>
    </row>
    <row r="56" spans="1:5" x14ac:dyDescent="0.25">
      <c r="A56" s="2"/>
      <c r="D56" s="7"/>
      <c r="E56" s="7"/>
    </row>
    <row r="57" spans="1:5" ht="15.75" x14ac:dyDescent="0.25">
      <c r="A57" s="2"/>
      <c r="B57" s="4" t="s">
        <v>32</v>
      </c>
      <c r="C57" s="1"/>
      <c r="D57" s="1"/>
      <c r="E57" s="10">
        <f>SUM(E39:E56)</f>
        <v>650500</v>
      </c>
    </row>
    <row r="58" spans="1:5" x14ac:dyDescent="0.25">
      <c r="A58" s="2"/>
    </row>
    <row r="59" spans="1:5" ht="15.75" x14ac:dyDescent="0.25">
      <c r="A59" s="2"/>
      <c r="B59" s="4" t="s">
        <v>34</v>
      </c>
      <c r="C59" s="4"/>
      <c r="D59" s="4"/>
      <c r="E59" s="10">
        <f>E57+E36+E29</f>
        <v>1134500</v>
      </c>
    </row>
    <row r="60" spans="1:5" x14ac:dyDescent="0.25">
      <c r="A60" s="2"/>
    </row>
    <row r="61" spans="1:5" ht="16.5" thickBot="1" x14ac:dyDescent="0.3">
      <c r="A61" s="2"/>
      <c r="B61" s="13" t="s">
        <v>45</v>
      </c>
      <c r="C61" s="13"/>
      <c r="D61" s="13"/>
      <c r="E61" s="14">
        <f>E22-E59</f>
        <v>-59750</v>
      </c>
    </row>
    <row r="62" spans="1:5" x14ac:dyDescent="0.25">
      <c r="A62" s="2"/>
    </row>
    <row r="63" spans="1:5" x14ac:dyDescent="0.25">
      <c r="A63" s="2"/>
    </row>
    <row r="64" spans="1:5" x14ac:dyDescent="0.25">
      <c r="A64" s="2"/>
    </row>
    <row r="65" spans="1:1" x14ac:dyDescent="0.25">
      <c r="A65" s="2"/>
    </row>
    <row r="66" spans="1:1" x14ac:dyDescent="0.25">
      <c r="A66" s="2"/>
    </row>
    <row r="67" spans="1:1" x14ac:dyDescent="0.25">
      <c r="A67" s="2"/>
    </row>
    <row r="68" spans="1:1" x14ac:dyDescent="0.25">
      <c r="A68" s="2"/>
    </row>
    <row r="69" spans="1:1" x14ac:dyDescent="0.25">
      <c r="A69" s="2"/>
    </row>
    <row r="70" spans="1:1" x14ac:dyDescent="0.25">
      <c r="A70" s="2"/>
    </row>
    <row r="71" spans="1:1" x14ac:dyDescent="0.25">
      <c r="A71" s="2"/>
    </row>
    <row r="72" spans="1:1" x14ac:dyDescent="0.25">
      <c r="A72" s="2"/>
    </row>
    <row r="73" spans="1:1" x14ac:dyDescent="0.25">
      <c r="A73" s="2"/>
    </row>
    <row r="74" spans="1:1" x14ac:dyDescent="0.25">
      <c r="A74" s="2"/>
    </row>
    <row r="75" spans="1:1" x14ac:dyDescent="0.25">
      <c r="A75" s="2"/>
    </row>
    <row r="76" spans="1:1" x14ac:dyDescent="0.25">
      <c r="A76" s="2"/>
    </row>
    <row r="77" spans="1:1" x14ac:dyDescent="0.25">
      <c r="A77" s="2"/>
    </row>
    <row r="78" spans="1:1" x14ac:dyDescent="0.25">
      <c r="A78" s="2"/>
    </row>
    <row r="79" spans="1:1" x14ac:dyDescent="0.25">
      <c r="A79" s="2"/>
    </row>
    <row r="80" spans="1:1" x14ac:dyDescent="0.25">
      <c r="A80" s="2"/>
    </row>
    <row r="81" spans="1:1" x14ac:dyDescent="0.25">
      <c r="A81" s="2"/>
    </row>
    <row r="82" spans="1:1" x14ac:dyDescent="0.25">
      <c r="A82" s="2"/>
    </row>
    <row r="83" spans="1:1" x14ac:dyDescent="0.25">
      <c r="A83" s="2"/>
    </row>
    <row r="84" spans="1:1" x14ac:dyDescent="0.25">
      <c r="A84" s="2"/>
    </row>
    <row r="85" spans="1:1" x14ac:dyDescent="0.25">
      <c r="A85" s="2"/>
    </row>
    <row r="86" spans="1:1" x14ac:dyDescent="0.25">
      <c r="A86" s="2"/>
    </row>
    <row r="87" spans="1:1" x14ac:dyDescent="0.25">
      <c r="A87" s="2"/>
    </row>
    <row r="88" spans="1:1" x14ac:dyDescent="0.25">
      <c r="A88" s="2"/>
    </row>
    <row r="89" spans="1:1" x14ac:dyDescent="0.25">
      <c r="A89" s="2"/>
    </row>
    <row r="90" spans="1:1" x14ac:dyDescent="0.25">
      <c r="A90" s="2"/>
    </row>
    <row r="91" spans="1:1" x14ac:dyDescent="0.25">
      <c r="A91" s="2"/>
    </row>
    <row r="92" spans="1:1" x14ac:dyDescent="0.25">
      <c r="A92" s="2"/>
    </row>
    <row r="93" spans="1:1" x14ac:dyDescent="0.25">
      <c r="A93" s="2"/>
    </row>
    <row r="94" spans="1:1" x14ac:dyDescent="0.25">
      <c r="A94" s="2"/>
    </row>
    <row r="95" spans="1:1" x14ac:dyDescent="0.25">
      <c r="A95" s="2"/>
    </row>
    <row r="96" spans="1:1" x14ac:dyDescent="0.25">
      <c r="A96" s="2"/>
    </row>
    <row r="97" spans="1:1" x14ac:dyDescent="0.25">
      <c r="A97" s="2"/>
    </row>
    <row r="98" spans="1:1" x14ac:dyDescent="0.25">
      <c r="A98" s="2"/>
    </row>
    <row r="99" spans="1:1" x14ac:dyDescent="0.25">
      <c r="A99" s="2"/>
    </row>
    <row r="100" spans="1:1" x14ac:dyDescent="0.25">
      <c r="A100" s="2"/>
    </row>
    <row r="101" spans="1:1" x14ac:dyDescent="0.25">
      <c r="A101" s="2"/>
    </row>
    <row r="102" spans="1:1" x14ac:dyDescent="0.25">
      <c r="A102" s="2"/>
    </row>
    <row r="103" spans="1:1" x14ac:dyDescent="0.25">
      <c r="A103" s="2"/>
    </row>
    <row r="104" spans="1:1" x14ac:dyDescent="0.25">
      <c r="A104" s="2"/>
    </row>
    <row r="105" spans="1:1" x14ac:dyDescent="0.25">
      <c r="A105" s="2"/>
    </row>
    <row r="106" spans="1:1" x14ac:dyDescent="0.25">
      <c r="A106" s="2"/>
    </row>
    <row r="107" spans="1:1" x14ac:dyDescent="0.25">
      <c r="A107" s="2"/>
    </row>
    <row r="108" spans="1:1" x14ac:dyDescent="0.25">
      <c r="A108" s="2"/>
    </row>
    <row r="109" spans="1:1" x14ac:dyDescent="0.25">
      <c r="A109" s="2"/>
    </row>
    <row r="110" spans="1:1" x14ac:dyDescent="0.25">
      <c r="A110" s="2"/>
    </row>
    <row r="111" spans="1:1" x14ac:dyDescent="0.25">
      <c r="A111" s="2"/>
    </row>
    <row r="112" spans="1:1" x14ac:dyDescent="0.25">
      <c r="A112" s="2"/>
    </row>
    <row r="113" spans="1:1" x14ac:dyDescent="0.25">
      <c r="A113" s="2"/>
    </row>
    <row r="114" spans="1:1" x14ac:dyDescent="0.25">
      <c r="A114" s="2"/>
    </row>
    <row r="115" spans="1:1" x14ac:dyDescent="0.25">
      <c r="A115" s="2"/>
    </row>
    <row r="116" spans="1:1" x14ac:dyDescent="0.25">
      <c r="A116" s="2"/>
    </row>
    <row r="117" spans="1:1" x14ac:dyDescent="0.25">
      <c r="A117" s="2"/>
    </row>
    <row r="118" spans="1:1" x14ac:dyDescent="0.25">
      <c r="A118" s="2"/>
    </row>
    <row r="119" spans="1:1" x14ac:dyDescent="0.25">
      <c r="A119" s="2"/>
    </row>
    <row r="120" spans="1:1" x14ac:dyDescent="0.25">
      <c r="A120" s="2"/>
    </row>
    <row r="121" spans="1:1" x14ac:dyDescent="0.25">
      <c r="A121" s="2"/>
    </row>
    <row r="122" spans="1:1" x14ac:dyDescent="0.25">
      <c r="A122" s="2"/>
    </row>
    <row r="123" spans="1:1" x14ac:dyDescent="0.25">
      <c r="A123" s="2"/>
    </row>
    <row r="124" spans="1:1" x14ac:dyDescent="0.25">
      <c r="A124" s="2"/>
    </row>
    <row r="125" spans="1:1" x14ac:dyDescent="0.25">
      <c r="A125" s="2"/>
    </row>
    <row r="126" spans="1:1" x14ac:dyDescent="0.25">
      <c r="A126" s="2"/>
    </row>
    <row r="127" spans="1:1" x14ac:dyDescent="0.25">
      <c r="A127" s="2"/>
    </row>
    <row r="128" spans="1:1" x14ac:dyDescent="0.25">
      <c r="A128" s="2"/>
    </row>
    <row r="129" spans="1:1" x14ac:dyDescent="0.25">
      <c r="A129" s="2"/>
    </row>
    <row r="130" spans="1:1" x14ac:dyDescent="0.25">
      <c r="A130" s="2"/>
    </row>
    <row r="131" spans="1:1" x14ac:dyDescent="0.25">
      <c r="A131" s="2"/>
    </row>
    <row r="132" spans="1:1" x14ac:dyDescent="0.25">
      <c r="A132" s="2"/>
    </row>
    <row r="133" spans="1:1" x14ac:dyDescent="0.25">
      <c r="A133" s="2"/>
    </row>
    <row r="134" spans="1:1" x14ac:dyDescent="0.25">
      <c r="A134" s="2"/>
    </row>
    <row r="135" spans="1:1" x14ac:dyDescent="0.25">
      <c r="A135" s="2"/>
    </row>
    <row r="136" spans="1:1" x14ac:dyDescent="0.25">
      <c r="A136" s="2"/>
    </row>
    <row r="137" spans="1:1" x14ac:dyDescent="0.25">
      <c r="A137" s="2"/>
    </row>
    <row r="138" spans="1:1" x14ac:dyDescent="0.25">
      <c r="A138" s="2"/>
    </row>
    <row r="139" spans="1:1" x14ac:dyDescent="0.25">
      <c r="A139" s="2"/>
    </row>
    <row r="140" spans="1:1" x14ac:dyDescent="0.25">
      <c r="A140" s="2"/>
    </row>
    <row r="141" spans="1:1" x14ac:dyDescent="0.25">
      <c r="A141" s="2"/>
    </row>
    <row r="142" spans="1:1" x14ac:dyDescent="0.25">
      <c r="A142" s="2"/>
    </row>
    <row r="143" spans="1:1" x14ac:dyDescent="0.25">
      <c r="A143" s="2"/>
    </row>
    <row r="144" spans="1:1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</sheetData>
  <mergeCells count="1">
    <mergeCell ref="A1:E1"/>
  </mergeCells>
  <pageMargins left="0.43" right="0.7" top="1.86" bottom="3.11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Budsjett 2021</vt:lpstr>
      <vt:lpstr>Budsjett 2020</vt:lpstr>
    </vt:vector>
  </TitlesOfParts>
  <Company>SG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Arnfinn Berntsen</dc:creator>
  <cp:lastModifiedBy>Vigdis Ingebrigtsen</cp:lastModifiedBy>
  <cp:lastPrinted>2019-04-01T18:49:11Z</cp:lastPrinted>
  <dcterms:created xsi:type="dcterms:W3CDTF">2014-03-20T14:10:28Z</dcterms:created>
  <dcterms:modified xsi:type="dcterms:W3CDTF">2021-04-05T12:05:07Z</dcterms:modified>
</cp:coreProperties>
</file>